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jamiefarquharson/Desktop/OA/Volcanica/Articles/2023/Issue_2/Kent/"/>
    </mc:Choice>
  </mc:AlternateContent>
  <xr:revisionPtr revIDLastSave="0" documentId="13_ncr:1_{47B0329B-1E2C-5B40-AE68-208AA0FCF88A}" xr6:coauthVersionLast="36" xr6:coauthVersionMax="47" xr10:uidLastSave="{00000000-0000-0000-0000-000000000000}"/>
  <bookViews>
    <workbookView xWindow="0" yWindow="500" windowWidth="33600" windowHeight="19480" xr2:uid="{39C3A0E1-D870-8248-AE7B-F6C444B33450}"/>
  </bookViews>
  <sheets>
    <sheet name="Citation" sheetId="3" r:id="rId1"/>
    <sheet name="Table" sheetId="1" r:id="rId2"/>
    <sheet name="Data Summary" sheetId="2" r:id="rId3"/>
  </sheets>
  <definedNames>
    <definedName name="_xlnm.Print_Area" localSheetId="1">Table!$A$1:$K$85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K88" i="1" l="1"/>
  <c r="AR88" i="1"/>
  <c r="AQ88" i="1"/>
  <c r="AP88" i="1"/>
  <c r="AO88" i="1"/>
  <c r="AN88" i="1"/>
  <c r="AM88" i="1"/>
  <c r="AL88" i="1"/>
  <c r="AJ88" i="1"/>
  <c r="AI88" i="1"/>
  <c r="AE88" i="1"/>
  <c r="AD88" i="1"/>
  <c r="AC88" i="1"/>
  <c r="AB88" i="1"/>
  <c r="AA88" i="1"/>
  <c r="AF88" i="1"/>
  <c r="X88" i="1"/>
  <c r="W88" i="1"/>
  <c r="Z88" i="1"/>
  <c r="Q88" i="1"/>
  <c r="R88" i="1"/>
  <c r="S88" i="1"/>
  <c r="T88" i="1"/>
  <c r="P88" i="1"/>
  <c r="U88" i="1"/>
  <c r="O88" i="1"/>
  <c r="Q81" i="1"/>
  <c r="O81" i="1"/>
  <c r="AR81" i="1"/>
  <c r="AQ81" i="1"/>
  <c r="AP81" i="1"/>
  <c r="AO81" i="1"/>
  <c r="AN81" i="1"/>
  <c r="AM81" i="1"/>
  <c r="AL81" i="1"/>
  <c r="AK81" i="1"/>
  <c r="AJ81" i="1"/>
  <c r="AI81" i="1"/>
  <c r="AF81" i="1"/>
  <c r="AB81" i="1"/>
  <c r="AC81" i="1"/>
  <c r="AD81" i="1"/>
  <c r="AE81" i="1"/>
  <c r="AA81" i="1"/>
  <c r="Z81" i="1"/>
  <c r="W81" i="1"/>
  <c r="X81" i="1"/>
  <c r="U81" i="1"/>
  <c r="R81" i="1"/>
  <c r="S81" i="1"/>
  <c r="T81" i="1"/>
  <c r="P81" i="1"/>
  <c r="AQ46" i="1"/>
  <c r="AP46" i="1"/>
  <c r="AO46" i="1"/>
  <c r="AN46" i="1"/>
  <c r="AM46" i="1"/>
  <c r="AL46" i="1"/>
  <c r="AK46" i="1"/>
  <c r="AJ46" i="1"/>
  <c r="AR46" i="1"/>
  <c r="AI46" i="1"/>
  <c r="AF46" i="1"/>
  <c r="AE46" i="1"/>
  <c r="AD46" i="1"/>
  <c r="AC46" i="1"/>
  <c r="AB46" i="1"/>
  <c r="AA46" i="1"/>
  <c r="Z46" i="1"/>
  <c r="X46" i="1"/>
  <c r="W46" i="1"/>
  <c r="Q46" i="1"/>
  <c r="R46" i="1"/>
  <c r="S46" i="1"/>
  <c r="T46" i="1"/>
  <c r="U46" i="1"/>
  <c r="P46" i="1"/>
  <c r="O46" i="1"/>
  <c r="AK19" i="1" l="1"/>
  <c r="E28" i="2" s="1"/>
  <c r="AL19" i="1"/>
  <c r="F28" i="2" s="1"/>
  <c r="AM19" i="1"/>
  <c r="G28" i="2" s="1"/>
  <c r="AN19" i="1"/>
  <c r="H28" i="2" s="1"/>
  <c r="AO19" i="1"/>
  <c r="AP19" i="1"/>
  <c r="AQ19" i="1"/>
  <c r="C34" i="2" s="1"/>
  <c r="AR19" i="1"/>
  <c r="D34" i="2" s="1"/>
  <c r="AJ19" i="1"/>
  <c r="D28" i="2" s="1"/>
  <c r="AI19" i="1"/>
  <c r="C28" i="2" s="1"/>
  <c r="AC19" i="1"/>
  <c r="F22" i="2" s="1"/>
  <c r="AD19" i="1"/>
  <c r="G22" i="2" s="1"/>
  <c r="AE19" i="1"/>
  <c r="C40" i="2" s="1"/>
  <c r="AF19" i="1"/>
  <c r="D40" i="2" s="1"/>
  <c r="AB19" i="1"/>
  <c r="E22" i="2" s="1"/>
  <c r="AA19" i="1"/>
  <c r="D22" i="2" s="1"/>
  <c r="Z19" i="1"/>
  <c r="C22" i="2" s="1"/>
  <c r="X19" i="1"/>
  <c r="D16" i="2" s="1"/>
  <c r="W19" i="1"/>
  <c r="C16" i="2" s="1"/>
  <c r="P19" i="1"/>
  <c r="D4" i="2" s="1"/>
  <c r="Q19" i="1"/>
  <c r="E4" i="2" s="1"/>
  <c r="R19" i="1"/>
  <c r="F4" i="2" s="1"/>
  <c r="S19" i="1"/>
  <c r="T19" i="1"/>
  <c r="C10" i="2" s="1"/>
  <c r="U19" i="1"/>
  <c r="D10" i="2" s="1"/>
  <c r="O19" i="1"/>
  <c r="C4" i="2" s="1"/>
  <c r="C5" i="2"/>
  <c r="D31" i="2"/>
  <c r="E31" i="2"/>
  <c r="F31" i="2"/>
  <c r="G31" i="2"/>
  <c r="H31" i="2"/>
  <c r="C37" i="2"/>
  <c r="D37" i="2"/>
  <c r="C31" i="2"/>
  <c r="D36" i="2"/>
  <c r="C36" i="2"/>
  <c r="H30" i="2"/>
  <c r="G30" i="2"/>
  <c r="F30" i="2"/>
  <c r="E30" i="2"/>
  <c r="D30" i="2"/>
  <c r="C30" i="2"/>
  <c r="C35" i="2"/>
  <c r="H29" i="2"/>
  <c r="G29" i="2"/>
  <c r="F29" i="2"/>
  <c r="E29" i="2"/>
  <c r="D29" i="2"/>
  <c r="D35" i="2"/>
  <c r="C29" i="2"/>
  <c r="D41" i="2"/>
  <c r="C41" i="2"/>
  <c r="G23" i="2"/>
  <c r="F23" i="2"/>
  <c r="E23" i="2"/>
  <c r="D23" i="2"/>
  <c r="C23" i="2"/>
  <c r="D17" i="2"/>
  <c r="C17" i="2"/>
  <c r="D43" i="2"/>
  <c r="C43" i="2"/>
  <c r="G25" i="2"/>
  <c r="F25" i="2"/>
  <c r="E25" i="2"/>
  <c r="D25" i="2"/>
  <c r="C25" i="2"/>
  <c r="D19" i="2"/>
  <c r="C19" i="2"/>
  <c r="D7" i="2"/>
  <c r="E7" i="2"/>
  <c r="F7" i="2"/>
  <c r="C13" i="2"/>
  <c r="D13" i="2"/>
  <c r="C7" i="2"/>
  <c r="D42" i="2"/>
  <c r="C42" i="2"/>
  <c r="G24" i="2"/>
  <c r="F24" i="2"/>
  <c r="E24" i="2"/>
  <c r="D24" i="2"/>
  <c r="C24" i="2"/>
  <c r="D18" i="2"/>
  <c r="C12" i="2"/>
  <c r="D6" i="2"/>
  <c r="E6" i="2"/>
  <c r="F6" i="2"/>
  <c r="C6" i="2"/>
  <c r="D5" i="2"/>
  <c r="E5" i="2"/>
  <c r="F5" i="2"/>
  <c r="J41" i="2" l="1"/>
  <c r="M41" i="2" s="1"/>
  <c r="J40" i="2"/>
  <c r="N40" i="2" s="1"/>
  <c r="C11" i="2"/>
  <c r="D11" i="2"/>
  <c r="J16" i="2"/>
  <c r="M16" i="2" s="1"/>
  <c r="J22" i="2"/>
  <c r="M22" i="2" s="1"/>
  <c r="J19" i="2"/>
  <c r="N19" i="2" s="1"/>
  <c r="J42" i="2"/>
  <c r="M42" i="2" s="1"/>
  <c r="J43" i="2"/>
  <c r="N43" i="2" s="1"/>
  <c r="J28" i="2"/>
  <c r="M28" i="2" s="1"/>
  <c r="J4" i="2"/>
  <c r="P4" i="2" s="1"/>
  <c r="J6" i="2"/>
  <c r="O6" i="2" s="1"/>
  <c r="C18" i="2"/>
  <c r="D12" i="2"/>
  <c r="J12" i="2" s="1"/>
  <c r="M12" i="2" s="1"/>
  <c r="J13" i="2"/>
  <c r="N13" i="2" s="1"/>
  <c r="J30" i="2"/>
  <c r="M30" i="2" s="1"/>
  <c r="J29" i="2"/>
  <c r="Q29" i="2" s="1"/>
  <c r="J25" i="2"/>
  <c r="N25" i="2" s="1"/>
  <c r="J23" i="2"/>
  <c r="O23" i="2" s="1"/>
  <c r="J34" i="2"/>
  <c r="N34" i="2" s="1"/>
  <c r="J5" i="2"/>
  <c r="N5" i="2" s="1"/>
  <c r="J17" i="2"/>
  <c r="N17" i="2" s="1"/>
  <c r="J24" i="2"/>
  <c r="N24" i="2" s="1"/>
  <c r="J10" i="2"/>
  <c r="N10" i="2" s="1"/>
  <c r="J7" i="2"/>
  <c r="M7" i="2" s="1"/>
  <c r="J37" i="2"/>
  <c r="N37" i="2" s="1"/>
  <c r="J36" i="2"/>
  <c r="M36" i="2" s="1"/>
  <c r="J35" i="2"/>
  <c r="M35" i="2" s="1"/>
  <c r="J31" i="2"/>
  <c r="J11" i="2" l="1"/>
  <c r="N11" i="2" s="1"/>
  <c r="N41" i="2"/>
  <c r="T41" i="2" s="1"/>
  <c r="M40" i="2"/>
  <c r="T40" i="2" s="1"/>
  <c r="N42" i="2"/>
  <c r="T42" i="2" s="1"/>
  <c r="M4" i="2"/>
  <c r="N16" i="2"/>
  <c r="T16" i="2" s="1"/>
  <c r="M19" i="2"/>
  <c r="T19" i="2" s="1"/>
  <c r="M25" i="2"/>
  <c r="N28" i="2"/>
  <c r="O28" i="2"/>
  <c r="M6" i="2"/>
  <c r="M29" i="2"/>
  <c r="O22" i="2"/>
  <c r="R28" i="2"/>
  <c r="M13" i="2"/>
  <c r="T13" i="2" s="1"/>
  <c r="P7" i="2"/>
  <c r="M10" i="2"/>
  <c r="T10" i="2" s="1"/>
  <c r="M43" i="2"/>
  <c r="T43" i="2" s="1"/>
  <c r="N4" i="2"/>
  <c r="O4" i="2"/>
  <c r="N22" i="2"/>
  <c r="P6" i="2"/>
  <c r="Q28" i="2"/>
  <c r="N7" i="2"/>
  <c r="O29" i="2"/>
  <c r="M5" i="2"/>
  <c r="P28" i="2"/>
  <c r="Q22" i="2"/>
  <c r="P22" i="2"/>
  <c r="Q23" i="2"/>
  <c r="N29" i="2"/>
  <c r="R30" i="2"/>
  <c r="O5" i="2"/>
  <c r="O24" i="2"/>
  <c r="P5" i="2"/>
  <c r="N6" i="2"/>
  <c r="O7" i="2"/>
  <c r="Q30" i="2"/>
  <c r="P24" i="2"/>
  <c r="O30" i="2"/>
  <c r="J18" i="2"/>
  <c r="N18" i="2" s="1"/>
  <c r="Q24" i="2"/>
  <c r="M24" i="2"/>
  <c r="N36" i="2"/>
  <c r="T36" i="2" s="1"/>
  <c r="N30" i="2"/>
  <c r="M17" i="2"/>
  <c r="T17" i="2" s="1"/>
  <c r="N12" i="2"/>
  <c r="T12" i="2" s="1"/>
  <c r="P30" i="2"/>
  <c r="R29" i="2"/>
  <c r="P29" i="2"/>
  <c r="P25" i="2"/>
  <c r="O25" i="2"/>
  <c r="N23" i="2"/>
  <c r="P23" i="2"/>
  <c r="M23" i="2"/>
  <c r="Q25" i="2"/>
  <c r="M34" i="2"/>
  <c r="T34" i="2" s="1"/>
  <c r="M37" i="2"/>
  <c r="T37" i="2" s="1"/>
  <c r="O31" i="2"/>
  <c r="Q31" i="2"/>
  <c r="P31" i="2"/>
  <c r="R31" i="2"/>
  <c r="M31" i="2"/>
  <c r="N31" i="2"/>
  <c r="N35" i="2"/>
  <c r="T35" i="2" s="1"/>
  <c r="M11" i="2" l="1"/>
  <c r="T11" i="2" s="1"/>
  <c r="T28" i="2"/>
  <c r="T22" i="2"/>
  <c r="T4" i="2"/>
  <c r="T6" i="2"/>
  <c r="T7" i="2"/>
  <c r="T5" i="2"/>
  <c r="T25" i="2"/>
  <c r="T30" i="2"/>
  <c r="T29" i="2"/>
  <c r="T23" i="2"/>
  <c r="M18" i="2"/>
  <c r="T18" i="2" s="1"/>
  <c r="T24" i="2"/>
  <c r="T31" i="2"/>
</calcChain>
</file>

<file path=xl/sharedStrings.xml><?xml version="1.0" encoding="utf-8"?>
<sst xmlns="http://schemas.openxmlformats.org/spreadsheetml/2006/main" count="1125" uniqueCount="495">
  <si>
    <t>Location and event</t>
  </si>
  <si>
    <t>Process</t>
  </si>
  <si>
    <t>Tectonic environment</t>
  </si>
  <si>
    <t>reference</t>
  </si>
  <si>
    <t>Effusive/Explosive</t>
  </si>
  <si>
    <t>Volume (km3)</t>
  </si>
  <si>
    <t>Dominant composition</t>
  </si>
  <si>
    <t>Silicic Rejuvenation</t>
  </si>
  <si>
    <t>Subduction</t>
  </si>
  <si>
    <t>Kilgour et al., 2013, Kilgour et al., 2014</t>
  </si>
  <si>
    <t>Rejuvenation of andesitic mush by intrusion of a hotter andesitic magma</t>
  </si>
  <si>
    <t>4-356 days</t>
  </si>
  <si>
    <t>Phreatomagnatic</t>
  </si>
  <si>
    <t>Explosive</t>
  </si>
  <si>
    <t>&lt; 1 km3</t>
  </si>
  <si>
    <t>Andesite</t>
  </si>
  <si>
    <t>14-573 days</t>
  </si>
  <si>
    <t>12-475 days</t>
  </si>
  <si>
    <t>9-509 days</t>
  </si>
  <si>
    <t>28-475 days</t>
  </si>
  <si>
    <t>de Silva et al. 2008</t>
  </si>
  <si>
    <t>Rejuvenation of a dacitic resident magma by injection of hotter dacitic magma</t>
  </si>
  <si>
    <t>9-165 days</t>
  </si>
  <si>
    <t>Plinian</t>
  </si>
  <si>
    <t>11 km3</t>
  </si>
  <si>
    <t>Dacite</t>
  </si>
  <si>
    <t>Intraplate</t>
  </si>
  <si>
    <t>Till et al. 2015</t>
  </si>
  <si>
    <t>Rejuvenation of near or subsolidus rhyolite magma by intrusion of hotter rhyolitic magma months prior to eruption...</t>
  </si>
  <si>
    <t>Several months to dozens of months</t>
  </si>
  <si>
    <t>Lava flow/dome</t>
  </si>
  <si>
    <t>Effusive</t>
  </si>
  <si>
    <t>Saunders et al., 2012</t>
  </si>
  <si>
    <t>...a subvolcanic magma reservoir that was periodically perturbed by incursions of chemically related magma that differed from the bulk resident magma either in temperature, volatile content, f O2, or bulk com- position... mixing of older magmas into new, hotter pulses may have triggered convective overturn in the reservoir...shortly before eruption.</t>
  </si>
  <si>
    <t>0.04 - 10.35 years</t>
  </si>
  <si>
    <t>0.17-43.3 years</t>
  </si>
  <si>
    <t>Dome</t>
  </si>
  <si>
    <t>&lt; 1</t>
  </si>
  <si>
    <t>Morgan et al 2006</t>
  </si>
  <si>
    <t>The phonolitic magma reservoir was charged multiple times in the century preceding the eruption with new phonolitic or tephriphonolitic magma, The most recent of these occurred ~20 years prior to eruption.</t>
  </si>
  <si>
    <t>0.38-9 years</t>
  </si>
  <si>
    <t>Phonolite, Tephriphonolite</t>
  </si>
  <si>
    <t>Intrusion of a more juvenile silicic magma into the Lava Creek Tuff sub-volcanic reservoir, with decades to years between rejuvenation and eruption</t>
  </si>
  <si>
    <t>decades or less</t>
  </si>
  <si>
    <t>Ultra plinian</t>
  </si>
  <si>
    <t>Rhyolite</t>
  </si>
  <si>
    <t>Druitt et al., 2012</t>
  </si>
  <si>
    <t>Recharge of the magma reservoir by large volumes of silicic magma (and some mafic magma) occurred during the century before eruption, and mixing between different silicic magma batches was still taking place during the final months prior to eruption</t>
  </si>
  <si>
    <t>&lt;100 years</t>
  </si>
  <si>
    <t>Rhyodacite</t>
  </si>
  <si>
    <t>Intraplate?</t>
  </si>
  <si>
    <t>"...introduction of a melt with a slightly different composition underlies the growth of bright rims on quartz and sanidine...[these results support] shortly pre- eruptive rejuvenation of lower parts of the Bishop magma chamber by interaction with a melt enriched in Ti, Ba, Sr and CO2.</t>
  </si>
  <si>
    <t>&lt;150 - 500 years</t>
  </si>
  <si>
    <t>Venezky and Rutherford, 1997</t>
  </si>
  <si>
    <t>Fe-Ti oxide reequilibration, phenocryst growth rates, and hornblende breakdown rims</t>
  </si>
  <si>
    <t>4-5 days</t>
  </si>
  <si>
    <t>&gt; 0.3 km3</t>
  </si>
  <si>
    <t>Mafic Rejuvenation</t>
  </si>
  <si>
    <t>Viccaro et al., 2012</t>
  </si>
  <si>
    <t>Intrusion of mixed andesitic magma into a shallow andesitic reservoir</t>
  </si>
  <si>
    <t>Growth of plagioclase rims using 10^-8 - 10^-7 mm/s</t>
  </si>
  <si>
    <t>&lt; 4 months</t>
  </si>
  <si>
    <t>Lava flow</t>
  </si>
  <si>
    <t>Mafic recharge</t>
  </si>
  <si>
    <t>Wotzlaw et al. 2013</t>
  </si>
  <si>
    <t>Underplated andesitic recharge magmas led to the generation of ~5000 km3 of eruptible crystal-rich (~45 vol%) dacite.</t>
  </si>
  <si>
    <t>Age and chemistry of zircons</t>
  </si>
  <si>
    <t>~220,000 years</t>
  </si>
  <si>
    <t>5000 km3</t>
  </si>
  <si>
    <t>Ubide and Kamber 2018</t>
  </si>
  <si>
    <t>Intrusion of primitive magma occurred at depth, with magma mixing efficiently triggering eruption.</t>
  </si>
  <si>
    <t>Growth rate of rims post mixing with mafic magmas</t>
  </si>
  <si>
    <t>2-3 days</t>
  </si>
  <si>
    <t>Basalt</t>
  </si>
  <si>
    <t>4-7 days</t>
  </si>
  <si>
    <t>Etna 2001, eccentric, lower vents</t>
  </si>
  <si>
    <t>5-6 days</t>
  </si>
  <si>
    <t>Mid Ocean Ridge</t>
  </si>
  <si>
    <t>Mutch et al. 2019</t>
  </si>
  <si>
    <t>Dissagreagtion of crystal rich mush near the moho by more recent liquid</t>
  </si>
  <si>
    <t>~1-40 days</t>
  </si>
  <si>
    <t>Cinder cone, lava flow</t>
  </si>
  <si>
    <t>lava flow</t>
  </si>
  <si>
    <t>Albert et al., 2015</t>
  </si>
  <si>
    <t>Timing reflects the "M3" mixing event which lead to eruption, involving movement from depth of pre-mixed primitive melts and interaction with the also pre-mixed, shallower and more evolved melts.</t>
  </si>
  <si>
    <t>1-5 days</t>
  </si>
  <si>
    <t>Moussallam et all 2019</t>
  </si>
  <si>
    <t>Intrusion of cogenetic magma batches, some more mafic, days to a year prior to eruptions</t>
  </si>
  <si>
    <t>days to 1 year</t>
  </si>
  <si>
    <t>&lt;&lt; 1 km3</t>
  </si>
  <si>
    <t>4-8 days</t>
  </si>
  <si>
    <t>9-10 days</t>
  </si>
  <si>
    <t>5-12 days</t>
  </si>
  <si>
    <t>13-16 days</t>
  </si>
  <si>
    <t>2.5-20 days</t>
  </si>
  <si>
    <t>effusive</t>
  </si>
  <si>
    <t>1-14 days</t>
  </si>
  <si>
    <t>...multiple magmatic environments at depth that strictly interacted each other through some episodes of intrusion and mixing before and during the 2017 eruptive events...</t>
  </si>
  <si>
    <t>2 - 282 days</t>
  </si>
  <si>
    <t>Hartley et al. 2016</t>
  </si>
  <si>
    <t>Dissagregation of mush zones by newer more liquid magma</t>
  </si>
  <si>
    <t>6-10 days, up to 124 days</t>
  </si>
  <si>
    <t>Rasmussen et al., 2018</t>
  </si>
  <si>
    <t>Mixing of different composition batches of basaltc magma</t>
  </si>
  <si>
    <t>Lynne et al., 2017</t>
  </si>
  <si>
    <t>multiple episodes of inection of mafic magma in a complex plumbing system</t>
  </si>
  <si>
    <t>a few weeks to several years</t>
  </si>
  <si>
    <t>Rae et al. 2016</t>
  </si>
  <si>
    <t>Mixing in a shallow reservoir, between incoming hot melts and resident melt for several weeks to months prior to eruption, deeper mixingh up to two years prior to eruption</t>
  </si>
  <si>
    <t>weeks to 2 years</t>
  </si>
  <si>
    <t>Kahl et al., 2011</t>
  </si>
  <si>
    <t>Migration of mafic melt through the same sections of the plumbing system can cause pre-eruptive triggering...Different kinds of mixing occur simultaneously at different sections of the plumbing system</t>
  </si>
  <si>
    <t>Months</t>
  </si>
  <si>
    <t>Lava flow, strombolian</t>
  </si>
  <si>
    <t>Fe-Mg zoning olivine, melt inclusions</t>
  </si>
  <si>
    <t>Ruth et al. 2018</t>
  </si>
  <si>
    <t>Magma injection into a crystal-rich region, magma percolation and mixing into multiple reservoirs</t>
  </si>
  <si>
    <t>4 years to 6 monhs</t>
  </si>
  <si>
    <t>Coombs et al. 2000</t>
  </si>
  <si>
    <t>~1 month</t>
  </si>
  <si>
    <t>Martel et al. 2012</t>
  </si>
  <si>
    <t>plagioclase microlite textures</t>
  </si>
  <si>
    <t>&lt; 1 hour</t>
  </si>
  <si>
    <t>2-5 days</t>
  </si>
  <si>
    <t>Mafic Recharge</t>
  </si>
  <si>
    <t>Salisbury et a; 2008</t>
  </si>
  <si>
    <t>Growth of microphenocrysts following mixing between basaltic andesite and resident dacite</t>
  </si>
  <si>
    <t>CSD's for microphenocrysts</t>
  </si>
  <si>
    <t>days to months</t>
  </si>
  <si>
    <t>Pallister et al., 1992</t>
  </si>
  <si>
    <t>mixing of basaltic and dacitic magmas shortly before the paroxysmal eruptions</t>
  </si>
  <si>
    <t>3 days</t>
  </si>
  <si>
    <t>5 km3</t>
  </si>
  <si>
    <t>Mid Ocean Ridge/Ocean Island Basalt</t>
  </si>
  <si>
    <t>Injection of basic magma into acid magma causes super- heating of the acid magma and vigorous convection</t>
  </si>
  <si>
    <t>Fluid dynamic constraints and lack of interdiffusion between mafic and silicic glasses</t>
  </si>
  <si>
    <t>Days to weeks</t>
  </si>
  <si>
    <t>Myers et al. 2014</t>
  </si>
  <si>
    <t>Intrusion of a volatile-rich basaltic andesite into a more evolved chamber and subsequent mixing</t>
  </si>
  <si>
    <t>days to weeks</t>
  </si>
  <si>
    <t>Boiling over column</t>
  </si>
  <si>
    <t>Mafic recharge into a silicic magma reservoir</t>
  </si>
  <si>
    <t>10-92 days</t>
  </si>
  <si>
    <t>Intrusion of hotter, more-mafic melt into an existing magma chamber at depth,</t>
  </si>
  <si>
    <t>3-10 weeks</t>
  </si>
  <si>
    <t>Dome forming</t>
  </si>
  <si>
    <t>Kent et al. 2010</t>
  </si>
  <si>
    <t>Injection of basalt/basaltic andesite into rhyodacite mush</t>
  </si>
  <si>
    <t>weeks to month</t>
  </si>
  <si>
    <t>mafic recharge</t>
  </si>
  <si>
    <t>Singer et al., 2016</t>
  </si>
  <si>
    <t>mafic injection into rholitic magma occurred weeks before eruption"</t>
  </si>
  <si>
    <t>2-10 weeks</t>
  </si>
  <si>
    <t>Mixing between rhyodacite - dacite - mafic magma</t>
  </si>
  <si>
    <t>Zoning in plagicolase and magnetite</t>
  </si>
  <si>
    <t>34-47 days</t>
  </si>
  <si>
    <t>4.0 km3</t>
  </si>
  <si>
    <t>Unzen 1663 andesite</t>
  </si>
  <si>
    <t>Browne et al. 2006</t>
  </si>
  <si>
    <t>Repeated intrusions of basaltic magma into a dacitic host magma chamber</t>
  </si>
  <si>
    <t>Plagioclase rims widths and growth rate calculations</t>
  </si>
  <si>
    <t>0.5 - 3 months</t>
  </si>
  <si>
    <t>93-185 days</t>
  </si>
  <si>
    <t>Barker et al., 2016</t>
  </si>
  <si>
    <t>~8-200</t>
  </si>
  <si>
    <t>Intrusion of mafic magma into dacite reservoir</t>
  </si>
  <si>
    <t>2-400 years</t>
  </si>
  <si>
    <t>9-60 years</t>
  </si>
  <si>
    <t>1-90 years</t>
  </si>
  <si>
    <t>1-50 years</t>
  </si>
  <si>
    <t>Lavas</t>
  </si>
  <si>
    <t>10-60 years</t>
  </si>
  <si>
    <t>&gt; 1000km3 (total vol)</t>
  </si>
  <si>
    <t>10-300</t>
  </si>
  <si>
    <t>Mafic underplating disruping a near solid pluton</t>
  </si>
  <si>
    <t>&lt; 100 years</t>
  </si>
  <si>
    <t>Ascension Island</t>
  </si>
  <si>
    <t>Chamberlain et al. 2020</t>
  </si>
  <si>
    <t>Mingling with a mafic melt occurred shortly prior to eruption</t>
  </si>
  <si>
    <t>&lt; 24 hours</t>
  </si>
  <si>
    <t>Conway et al., 2020</t>
  </si>
  <si>
    <t>Intrusion of primitive magma into silicic crustal magmas, plus incorporation of crustal olivine from cumulates</t>
  </si>
  <si>
    <t>&lt; 10 days</t>
  </si>
  <si>
    <t>Second boiling, vapor accumlation</t>
  </si>
  <si>
    <t>Late volatile saturation, second boiling</t>
  </si>
  <si>
    <t>Apatite volatile contents, lack of re-equilibrated rims</t>
  </si>
  <si>
    <t>10 day - ~3 years</t>
  </si>
  <si>
    <t>Phonolite</t>
  </si>
  <si>
    <t>Cassidy et al., 2016</t>
  </si>
  <si>
    <t>Increase in seismicty, increase in melt incluson water contents, lack of evidence fo rheating and recharge</t>
  </si>
  <si>
    <t>month</t>
  </si>
  <si>
    <t>Volatile accumulation from deeper magma</t>
  </si>
  <si>
    <t>Kent et al., 2007</t>
  </si>
  <si>
    <t>Diffusion of Li into crystalline inclusions</t>
  </si>
  <si>
    <t>&lt; 1 year</t>
  </si>
  <si>
    <t>Volatile accumulation</t>
  </si>
  <si>
    <t>5-100 years</t>
  </si>
  <si>
    <t>&lt; 1 - 20 km3</t>
  </si>
  <si>
    <t>Volatile accumulation, via assimilation of altered wallrocks</t>
  </si>
  <si>
    <t>Budd et al., 2017, Matthews et a;., 2012</t>
  </si>
  <si>
    <t>~ 100 years</t>
  </si>
  <si>
    <t>Ultraplinian</t>
  </si>
  <si>
    <t>2800 km3</t>
  </si>
  <si>
    <t>3 km3</t>
  </si>
  <si>
    <t>~1 km3</t>
  </si>
  <si>
    <t>~1000 km3</t>
  </si>
  <si>
    <t>40-60 km3</t>
  </si>
  <si>
    <t>&gt; 600 km3</t>
  </si>
  <si>
    <t>~15 km3</t>
  </si>
  <si>
    <t>Kelud 2014, Indonesia</t>
  </si>
  <si>
    <t>Astrona 1 eruption - ca. 4000 kya, Campi Flegrei, Italy</t>
  </si>
  <si>
    <t xml:space="preserve">Mount Ruapehu, high Mg Andesite, 48-37 ka New Zealand </t>
  </si>
  <si>
    <t>Mount St Helens 2004-2008, USA</t>
  </si>
  <si>
    <t>Volatile accumulation from deeper magmas</t>
  </si>
  <si>
    <t>Volatile injection &amp; second boiling</t>
  </si>
  <si>
    <t>Assimilation of hydrothermally altered wallrock</t>
  </si>
  <si>
    <t>Ti zoning in quartz, oxygen isotope zoning in quartz and zircon</t>
  </si>
  <si>
    <t>Extrusive</t>
  </si>
  <si>
    <t>&lt;1 km3</t>
  </si>
  <si>
    <t>10 km3</t>
  </si>
  <si>
    <t>8 km 3 DRE</t>
  </si>
  <si>
    <t>105 km3</t>
  </si>
  <si>
    <t>1.3 km3 DRE</t>
  </si>
  <si>
    <t>&lt; 1 km3 DRE</t>
  </si>
  <si>
    <t>1 km3 DRE</t>
  </si>
  <si>
    <t>1.8 km3 DRE</t>
  </si>
  <si>
    <t>13 km3 DRE</t>
  </si>
  <si>
    <t>&lt;&lt; 1 km3 DRE</t>
  </si>
  <si>
    <t>1.8 kom3</t>
  </si>
  <si>
    <t>~ 4 km3</t>
  </si>
  <si>
    <t>Adesite</t>
  </si>
  <si>
    <t>Andesite-Dacite</t>
  </si>
  <si>
    <t>Basalt - Basaltic Andesite</t>
  </si>
  <si>
    <t>Basaltic Andesite</t>
  </si>
  <si>
    <t>Rhyodacite-Dascite</t>
  </si>
  <si>
    <t>Shamloo &amp; Till, 2019</t>
  </si>
  <si>
    <t>Venezky and Rutherford 1999, Nakamura 1995</t>
  </si>
  <si>
    <t>Martin et al., 2008</t>
  </si>
  <si>
    <t>Weber et al. 2019</t>
  </si>
  <si>
    <t>Costa &amp; Chakraborty, 2004</t>
  </si>
  <si>
    <t>Stock et al. 2016</t>
  </si>
  <si>
    <t>Sparks et al 1977</t>
  </si>
  <si>
    <t>Eruption Initiation Mechanism</t>
  </si>
  <si>
    <t>Estimated Timescale</t>
  </si>
  <si>
    <t>Dominant Eruption Type</t>
  </si>
  <si>
    <t>Lava flows, strombolian, some phreatic</t>
  </si>
  <si>
    <t>Lava flow, strombolian, some phreatic</t>
  </si>
  <si>
    <t>Fissure, Lava flow</t>
  </si>
  <si>
    <t>Subplinian</t>
  </si>
  <si>
    <t>Tephra</t>
  </si>
  <si>
    <t>Lava flow, Strombolian</t>
  </si>
  <si>
    <t>Askja, 1977, Icea;nd</t>
  </si>
  <si>
    <t>Pinatubo, 1992, Philipines</t>
  </si>
  <si>
    <t>Mount Lassen 1915, USA</t>
  </si>
  <si>
    <t>Tungurahua, 2010, Ecuador</t>
  </si>
  <si>
    <t>Unzen 1991-1996, Japan</t>
  </si>
  <si>
    <t>Nea Kameni, 1925-1928, Greece</t>
  </si>
  <si>
    <t>Old Maid eruption (ca 1789), Mount Hood, USA</t>
  </si>
  <si>
    <t>1912 Novarupta, USA</t>
  </si>
  <si>
    <t>Ceboruco, Jala Pumice. ca. 1000 years ago</t>
  </si>
  <si>
    <t>Ceboruco, Dos Equis dacite !1000 ybp, Mexico</t>
  </si>
  <si>
    <t>Unit Y, 252 AD, Taupo Volcanic Center, New Zealand</t>
  </si>
  <si>
    <t>Upper Toluca Pumice, 12.5 ka, Nevado del Toluca, Mexico</t>
  </si>
  <si>
    <t>Unit X Taupo Volcanic Center, New Zealand</t>
  </si>
  <si>
    <t>Lower Toluca Pumice, 26 ka, Nevado del Toluca, Mexico</t>
  </si>
  <si>
    <t>Unit Z Taupo Volcanic Center, New Zealand</t>
  </si>
  <si>
    <t xml:space="preserve">Whakamaru eruption, Taupo Volcanic Zone, New Zealand </t>
  </si>
  <si>
    <t>Middle Toluca pumice, 14 ka, Nevado del Toluca, Mexico</t>
  </si>
  <si>
    <t>Earthquake Flat, Taupo Volcanic Center, New Zealand</t>
  </si>
  <si>
    <t>Mount Ruapehu, 1995, New Zealand</t>
  </si>
  <si>
    <t>Mount Ruapehu, 1969, New Zealand</t>
  </si>
  <si>
    <t>Mount Ruapehu, 1971, New Zealand</t>
  </si>
  <si>
    <t>Mount Ruapehu, 1977, New Zealand</t>
  </si>
  <si>
    <t>Mount Ruapehu, 1996, New Zealand</t>
  </si>
  <si>
    <t>Huaynaputina, 1600, Peru</t>
  </si>
  <si>
    <t>Scaup Lake, Yellowstone, USA</t>
  </si>
  <si>
    <t>Mount St Helens June, August 1980, USA</t>
  </si>
  <si>
    <t>Mount St Helens May, August 1982-1986, USA</t>
  </si>
  <si>
    <t>Vesuius AD 79, Italy</t>
  </si>
  <si>
    <t>Lava Ck Tuff, Yellowstone, USA</t>
  </si>
  <si>
    <t>Santorini, "Minoan" eruption, Greece</t>
  </si>
  <si>
    <t>Bishops Tuff, Long Valley, USA</t>
  </si>
  <si>
    <t>Rainier Tephra C, 2.2 ka , USA</t>
  </si>
  <si>
    <t>Achavinsky 1991, Russia</t>
  </si>
  <si>
    <t>Fish Canyon Tuff, USA</t>
  </si>
  <si>
    <t>Southwest Trident volcano, 1953-1974, USA</t>
  </si>
  <si>
    <t>Etna 1992, central conduit, Italy</t>
  </si>
  <si>
    <t>Etna 1999, central conduit, Italy</t>
  </si>
  <si>
    <t>Borgarhraun (10.5-7 ka), Iceland</t>
  </si>
  <si>
    <t>Piton de la Fournaise, 2015., Reunion</t>
  </si>
  <si>
    <t>Etna 1974 eccentric, Mount De Fiore scoria cones, Italy</t>
  </si>
  <si>
    <t>Etna 2002-2003 eccentric, south flank, Italy</t>
  </si>
  <si>
    <t>Etna 2013, central conduit, Italy</t>
  </si>
  <si>
    <t>Etna 2014, central conduit, Italy</t>
  </si>
  <si>
    <t>1704-1705 erution of Siete Fuentes, NE rift zone, Tenerife</t>
  </si>
  <si>
    <t>1704-1705 erution of Arafo, NE rift zone,  Tenerife</t>
  </si>
  <si>
    <t>Etna 2017, Italy</t>
  </si>
  <si>
    <t>Etna 1669, Italy</t>
  </si>
  <si>
    <t>Laki, 1883, Iceland</t>
  </si>
  <si>
    <t>Shishaldin, 1999, Russia</t>
  </si>
  <si>
    <t>Keanakāko‘i Tephra magmas (1500–1820 C.E.), Kīlauea Volcano, USA</t>
  </si>
  <si>
    <t>Kilauea Iki 1959, USA</t>
  </si>
  <si>
    <t>Etna 1991-1993, Italy</t>
  </si>
  <si>
    <t>LLaima 2008, Chile</t>
  </si>
  <si>
    <t>Mont Pelee &lt; 13.5 ka - Plinian, Martinique</t>
  </si>
  <si>
    <t>Mont Pelee &lt; 13.5 ka - Dome forming, Martinique</t>
  </si>
  <si>
    <t>Younger Toba Tuff, Toba, Indonesia</t>
  </si>
  <si>
    <t>Late Pleistocene and Holocene Rhyolites, Laguna del Maule, Chile</t>
  </si>
  <si>
    <t>1704-1705 Fasnia, NE rift zone Tenerife</t>
  </si>
  <si>
    <t>2018-2018 Ambae (Aoba), Vanuatu</t>
  </si>
  <si>
    <t>Holocene eruption of Tatara San Pedro, Chile</t>
  </si>
  <si>
    <t xml:space="preserve">Chamberlain et al., 2014, </t>
  </si>
  <si>
    <t>Viccaro et al., 2019</t>
  </si>
  <si>
    <t>Chertkoff and Gardner. 2004</t>
  </si>
  <si>
    <t>Matthews et al., 2012</t>
  </si>
  <si>
    <t xml:space="preserve">Matthews et al. 2012, </t>
  </si>
  <si>
    <t>Growth of 50 µm rims on plagiclase.</t>
  </si>
  <si>
    <t>Ba zoning in sandidine</t>
  </si>
  <si>
    <t xml:space="preserve">Ba &amp; Sr zoning in sanidine, Ti zoning in quartz </t>
  </si>
  <si>
    <t>Mg zoning in plagioclase</t>
  </si>
  <si>
    <t>Fe-Mg zoning in orthopyroxene and clinopyroxene</t>
  </si>
  <si>
    <t>Ba, Sr, Mg zoning in sanidine</t>
  </si>
  <si>
    <t>Fe-Mg zoning in orthopyroxene</t>
  </si>
  <si>
    <t>Ba zoning in sanidine, Mg-Fe zoning in orthopyroxene, Ti zoning in quartz</t>
  </si>
  <si>
    <t>Fe-Mg zoning in olivine, equilibration of magnetite-ilmenite pairs</t>
  </si>
  <si>
    <t>Fe-Mg and Ni zoning in olivine</t>
  </si>
  <si>
    <t>Fe-Mg zoning in olivine</t>
  </si>
  <si>
    <t>Fe-Mg, Ni and Ca zoning in olivine.</t>
  </si>
  <si>
    <t>Olivine Fe-Mg zoning modelling, cpx zonning</t>
  </si>
  <si>
    <t>Change in erupted tephra compositions, plus seismic observations</t>
  </si>
  <si>
    <t>Lack of loss of H2O in melt inclusions</t>
  </si>
  <si>
    <t>Oxide re-equilibration, plagioclase rim widths</t>
  </si>
  <si>
    <t>Mg zoning in plagioclase, Fe-Mg zoning in orthopyroxene</t>
  </si>
  <si>
    <t>Fe-Mg zoning in orthopyroxene, Mg zoning in plagioclase</t>
  </si>
  <si>
    <t>Ti zoning in quartz</t>
  </si>
  <si>
    <t>Lack of mineral zoning and diffusion across mafic/felsic glass interfaces</t>
  </si>
  <si>
    <t>Mineral zoning</t>
  </si>
  <si>
    <t>Time Estimation Method</t>
  </si>
  <si>
    <t>Petrone et al., 2018</t>
  </si>
  <si>
    <t>Petrone et al., 2018, Agostini et al 2013</t>
  </si>
  <si>
    <t>Fe-Mg zoning in clinopyroxene, plagioclase CSD</t>
  </si>
  <si>
    <t>&lt;6 months</t>
  </si>
  <si>
    <t>Stromboli, Post Pizzo activity</t>
  </si>
  <si>
    <t>Injection of more mafic magma into a magma chamber/crystalk mush of more evolved basaltic composition. Total crystal residence may be upseveral decades suggesting ongoing magma mixing episodes.</t>
  </si>
  <si>
    <t>&lt; 6 months</t>
  </si>
  <si>
    <t>Fe-Mg zoning in clinopyroxene</t>
  </si>
  <si>
    <t>Stromboli, Present day - Sciara del Fuoco formation</t>
  </si>
  <si>
    <t xml:space="preserve">Strombolian </t>
  </si>
  <si>
    <t>Strombolian, /intense fire fountaining</t>
  </si>
  <si>
    <t>Strombolian</t>
  </si>
  <si>
    <t>Stromboli, Pizzo scoria cone, 2.4–1.8 ka</t>
  </si>
  <si>
    <t>Injection of more mafic magma into a magma chamber/crystal mush of more evolved basaltic  composition.</t>
  </si>
  <si>
    <t>Injection of more mafic magma into a magma chamber/crystal mush of more evolved basaltic composition. Total crystal residence may be up to 150 years suggesting ongoing magma mixing episodes.</t>
  </si>
  <si>
    <t>22 ± 10 days</t>
  </si>
  <si>
    <t>Ubide et al 2019</t>
  </si>
  <si>
    <t>Growth rates of clinopyroxene</t>
  </si>
  <si>
    <t>Di Stefano et al. 2020</t>
  </si>
  <si>
    <t>Stromboli 2003</t>
  </si>
  <si>
    <t>Injection of mafic magma into adnesite-dacite magma reservoir</t>
  </si>
  <si>
    <t>Ventorillo eruption, Popocatépetl, Mexico</t>
  </si>
  <si>
    <t>Lava</t>
  </si>
  <si>
    <t>Mangler et al., 2022</t>
  </si>
  <si>
    <t>El Fraile eruption Popocatépetl, Mexico</t>
  </si>
  <si>
    <t>3-60 years</t>
  </si>
  <si>
    <t>&lt; 140 ± 71 years</t>
  </si>
  <si>
    <t>&lt; 34 ± 17 years</t>
  </si>
  <si>
    <t>&lt; 88 ± 44 years</t>
  </si>
  <si>
    <t>&lt; 86 ± 42 years</t>
  </si>
  <si>
    <t>&lt; 320 ± 160 years</t>
  </si>
  <si>
    <t>&lt; 500 ± 250 years</t>
  </si>
  <si>
    <t>&lt; 90 ± 34 years</t>
  </si>
  <si>
    <t>Nealticán eruption, Popocatépetl, Mexico</t>
  </si>
  <si>
    <t>Sub Plinian</t>
  </si>
  <si>
    <t>&lt; 0.5 km3 DRE</t>
  </si>
  <si>
    <t>1.6 km3 DRE</t>
  </si>
  <si>
    <t>3.2 km3 DRE</t>
  </si>
  <si>
    <t>1.9 km 3 DRE</t>
  </si>
  <si>
    <t>0.5 km3 DRE</t>
  </si>
  <si>
    <t>1.0 km3 DRE</t>
  </si>
  <si>
    <t>Tochimilco pumice, Popocatépetl, Mexico</t>
  </si>
  <si>
    <t>Pink pumice, Popocatépetl, Mexico</t>
  </si>
  <si>
    <t>Intrusion of dacite by andesite</t>
  </si>
  <si>
    <t>Categorical Variables</t>
  </si>
  <si>
    <t>Volume</t>
  </si>
  <si>
    <t>1-10 km3</t>
  </si>
  <si>
    <t>10-100 km3</t>
  </si>
  <si>
    <t>&gt; 100 km3</t>
  </si>
  <si>
    <t>Simple volume</t>
  </si>
  <si>
    <t>&lt; 1km3</t>
  </si>
  <si>
    <t>&gt;1km3</t>
  </si>
  <si>
    <t>Eruption - explosive</t>
  </si>
  <si>
    <t>Eruption - extrusive</t>
  </si>
  <si>
    <t>Basalt/Basaltic Andesite</t>
  </si>
  <si>
    <t>Rhyolite +</t>
  </si>
  <si>
    <t>Other</t>
  </si>
  <si>
    <t>Time (6 pts each)</t>
  </si>
  <si>
    <t>≤days</t>
  </si>
  <si>
    <t>weeks</t>
  </si>
  <si>
    <t>months</t>
  </si>
  <si>
    <t>years</t>
  </si>
  <si>
    <t>decades</t>
  </si>
  <si>
    <t>≥centuries</t>
  </si>
  <si>
    <t>really simplified time</t>
  </si>
  <si>
    <t>months or less</t>
  </si>
  <si>
    <t>years or more</t>
  </si>
  <si>
    <t>Timberline Eruption !~1500 ypb, Mount Hood, USA</t>
  </si>
  <si>
    <t>Parkdale Flow, ~7000 ka Mount Hood, USA</t>
  </si>
  <si>
    <t>Mafic</t>
  </si>
  <si>
    <t>Silicic</t>
  </si>
  <si>
    <t>Totals</t>
  </si>
  <si>
    <t>n=17</t>
  </si>
  <si>
    <t>n=33</t>
  </si>
  <si>
    <t>Yellow pumice, Popocatépetl, Mexico</t>
  </si>
  <si>
    <t>Summary</t>
  </si>
  <si>
    <t>Felsic Rejuvenation</t>
  </si>
  <si>
    <t>Volatile Accumulation</t>
  </si>
  <si>
    <t>Total</t>
  </si>
  <si>
    <t>&gt; 1 km3</t>
  </si>
  <si>
    <t>Basalt/Basaltiuc Andesite</t>
  </si>
  <si>
    <t>Rhyolite/Rhyodacite</t>
  </si>
  <si>
    <t>days or less</t>
  </si>
  <si>
    <t>centuries or more</t>
  </si>
  <si>
    <t>Percent of total</t>
  </si>
  <si>
    <t>years or greater</t>
  </si>
  <si>
    <t>Frequency</t>
  </si>
  <si>
    <t>n=5</t>
  </si>
  <si>
    <t>Magee et al. 2020; Kahl et al., 2017</t>
  </si>
  <si>
    <t>Crystal growth rate of cpx, Fe-Mg zoning olivine, melt inclusions</t>
  </si>
  <si>
    <t>...a cryptic recharge with similar composition to the resident melt may have tipped the system to erupt, and that the volume of recharge rather than composition or temperature acted as the primary trigger." "we calculate that the eruption triggering magma recharge invaded the plumbing system less than a month before eruption onset, in agreement with historical accounts of pre-eruptive seismicity." (Magee) "In the months prior to eruption, timescale data show that recharge activity along the
newly established pathway M1–M5 increased notably. Starting in November 1668, only a few
weeks after the first intrusive episode into the M1 reservoir, a second pulse of magma injections (M3-type magma) occurred and a new pathway M1–M3 opened" (Kahl)</t>
  </si>
  <si>
    <t>&lt; month to 1.5 years</t>
  </si>
  <si>
    <t>days to 7 months</t>
  </si>
  <si>
    <t>Sundermeyer et al. 2020</t>
  </si>
  <si>
    <t>Mafic magmas from deeper levels periodically rise into the shallow part of the plumbing system, mixing with more evolved resident magmas. "Olivine crystals of various core compositions (Fo73.2–85.1) were periodically reactivated days to 7 months prior to June 2014 and February 2015 eruptions and during July and August–November by diferent magmas (in equilibrium with Fo77.7–84.5)."</t>
  </si>
  <si>
    <t>n=25</t>
  </si>
  <si>
    <t>Pumice with Andesite,Popocatépetl, Mexico</t>
  </si>
  <si>
    <t xml:space="preserve"> Rhyolite</t>
  </si>
  <si>
    <t>Wotzlaw, J.-F., Schaltegger, U., Frick, D. A., Dungan, M. A., Gerdes, A., &amp; G√ºnther, D. (2013). Tracking the evolution of large-volume silicic magma reservoirs from assembly to supereruption. Geology. doi:10.1130/g34366.1</t>
  </si>
  <si>
    <t>Chamberlain, K. J., Morgan, D. J., &amp; Wilson, C. J. N. (2014). Timescales of mixing and mobilisation in the Bishop Tuff magma body: perspectives from diffusion chronometry. Contributions to Mineralogy and Petrology, 168(1). doi:10.1007/s00410-014-1034-2</t>
  </si>
  <si>
    <t>Shamloo, H. I., &amp; Till, C. B. (2019). Decadal transition from quiescence to supereruption: petrologic investigation of the Lava Creek Tuff, Yellowstone Caldera, WY. Contributions to Mineralogy and Petrology, 174(4). doi:10.1007/s00410-019-1570-x</t>
  </si>
  <si>
    <t>Saunders, K., Blundy, J., Dohmen, R., &amp; Cashman, K. (2012). Linking petrology and seismology at an active volcano. Science, 336(6084), 1023-1027. doi:10.1126/science.1220066</t>
  </si>
  <si>
    <t>Till, C. B., Vazquez, J. A., &amp; Boyce, J. W. (2015). Months between rejuvenation and volcanic eruption at Yellowstone caldera, Wyoming. Geology, 43(8), 695-698. doi:10.1130/g36862.1</t>
  </si>
  <si>
    <t>de Silva, S., Salas, G., &amp; Schubring, S. (2008). Triggering explosive eruptions—The case for silicic magma recharge at Huaynaputina, southern Peru. Geology, 36(5). doi:10.1130/g24380a.1</t>
  </si>
  <si>
    <t xml:space="preserve">Viccaro, M., Ferlito, C., Cortesogno, L., Cristofolini, R., &amp; Gaggero, L. (2006). Magma mixing during the 2001 event at Mt. Etna (Italy): effects on the eruptive dynamics. . Journal of Volcanology and Geothermal Research, 149, 139–159. </t>
  </si>
  <si>
    <t xml:space="preserve">Venezky, D. Y., &amp; Rutherford, M. J. (1997). Pre-eruption conditions and timing of dacite‐andesite magma mixing in the 2.2 ka eruption at Mount Rainier. Journal of Geophysical Research: Solid Earth, 02(B9), 20069-20086. </t>
  </si>
  <si>
    <t>Ruth, D. C., Costa, F., Bouvet de Maisonneuve, C., Franco, L., Cortés, J. A., &amp; Calder, E. S. (2018). Crystal and melt inclusion timescales reveal the evolution of magma migration before eruption. Nature Communications, 9(1), 2657. https://doi.org/10.1038/s41467-018-05086-8. https://doi.org/10.1130/G37800.1</t>
  </si>
  <si>
    <t>Rae, A. S., Edmonds, M., Maclennan, J., Morgan, D., Houghton, B., Hartley, M. E., &amp; Sides, I. (2016). Time scales of magma transport and mixing at Kīlauea Volcano, Hawai’i. Geology, 44(6), 463-466.</t>
  </si>
  <si>
    <t>Rasmussen, D. J., Plank, T. A., Roman, D. C., Power, J. A., Bodnar, R. J., &amp; Hauri, E. H. (2018). When does eruption run-up begin? Multidisciplinary insight from the 1999 eruption of Shishaldin volcano. Earth and Planetary Science Letters, 486, 1-14. doi:10.1016/j.epsl.2018.01.001</t>
  </si>
  <si>
    <t>Mangler, M. F. Petrone, C.M., and Prytulak, J. (2022) Magma recharge patterns control eruption styles and magnitudes at Popocatépetl volcano (Mexico). Geology, 50, 366-370. https://doi.org/10.1130/G49365.1.</t>
  </si>
  <si>
    <t>Matthews, N. E., Huber, C., Pyle, D. M., &amp; Smith, V. C. (2012). Timescales of Magma Recharge and Reactivation of Large Silicic Systems from Ti Diffusion in Quartz. Journal of Petrology, 53(7), 1385-1416. doi:10.1093/petrology/egs020</t>
  </si>
  <si>
    <t>Barker, S. J., Wilson, C. J. N., Morgan, D. J., &amp; Rowland, J. V. (2016). Rapid priming, accumulation, and recharge of magma driving recent eruptions at a hyperactive caldera volcano. Geology, 44(4), 323-326. doi:10.1130/g37382.1</t>
  </si>
  <si>
    <t>Chertkoff, D. G., &amp; Gardner, J. E. (2004). Nature and timing of magma interactions before, during, and after the caldera-forming eruption of Volcán Ceboruco, Mexico. Contributions to Mineralogy and Petrology, 146(6), 715-735. doi:10.1007/s00410-003-0530-6</t>
  </si>
  <si>
    <t>Kent, A. J. R., Darr, C., Koleszar, A. M., Salisbury, M. J., &amp; Cooper, K. M. (2010). Preferential eruption of andesitic magmas through recharge filtering. Nature Geoscience, 3(9), 631-636. doi:10.1038/ngeo924</t>
  </si>
  <si>
    <t>Martin, V. M., Morgan, D. J., Jerram, D. A., Caddick, M. J., Prior, D. J., &amp; Davidson, J. P. (2008). Bang! Month-scale eruption triggering at Santorini volcano. Science, 321(5893), 1178. doi:10.1126/science.1159584</t>
  </si>
  <si>
    <t xml:space="preserve">Venezky, D. Y., &amp; Rutherford, M. J. (1999). Petrology and Fe-Ti oxide reequilibration of the 1991 Mount Unzen mixed magma. Journal of Volcanology and Geothermal Research, 89(1-4), 213-230. </t>
  </si>
  <si>
    <t>Salisbury, M. J., Bohrson, W. A., Clynne, M. A., Ramos, F. C., &amp; Hoskin, P. (2008). Multiple Plagioclase Crystal Populations Identified by Crystal Size Distribution and in situ Chemical Data: Implications for Timescales of Magma Chamber Processes Associated with the 1915 Eruption of Lassen Peak, CA. Journal of Petrology, 49(10), 1755-1780. doi:10.1093/petrology/egn045</t>
  </si>
  <si>
    <t xml:space="preserve">Sparks, S. R. J., Sigurdsson, H., &amp; Wilson, L. (1977). Magma mixing - mechanism for triggering acid explosive eruptions. Nature, 267(5609), 315-318. </t>
  </si>
  <si>
    <t>Pallister, J. S., Hoblitt, R. P., &amp; Reyes, A. G. (1992). A Basalt Trigger for the 1991 Eruptions of Pinatubo Volcano. Nature, 356, 426-428.</t>
  </si>
  <si>
    <t>Budd, D. A., Troll, V. R., Deegan, F. M., Jolis, E. M., Smith, V. C., Whitehouse, M. J., . . . Bindeman, I. N. (2017). Magma reservoir dynamics at Toba caldera, Indonesia, recorded by oxygen isotope zoning in quartz. Sci Rep, 7, 40624. doi:10.1038/srep40624  Matthews, N. E., Huber, C., Pyle, D. M., &amp; Smith, V. C. (2012). Timescales of Magma Recharge and Reactivation of Large Silicic Systems from Ti Diffusion in Quartz. Journal of Petrology, 53(7), 1385-1416. doi:10.1093/petrology/egs020</t>
  </si>
  <si>
    <t>Andersen et al 2018</t>
  </si>
  <si>
    <t>Andersen, N. L., Singer, B. S., Costa, F., Fournelle, J., Herrin, J. S., &amp; Fabbro, G. N. (2018). Petrochronologic perspective on rhyolite volcano unrest at Laguna del Maule, Chile. Earth and Planetary Science Letters, 493, 57-70. doi:10.1016/j.epsl.2018.03.043</t>
  </si>
  <si>
    <t>Kent, A. J. R., Blundy, J., Cashman, K. V., Cooper, K. M., Donnelly, C., Pallister, J. S., . . . Thornber, C. R. (2007). Vapor transfer prior to the October 2004 eruption of Mount St. Helens, Washington. Geology, 35(3). doi:10.1130/g22809a.1</t>
  </si>
  <si>
    <t>Cassidy, M., Castro, J. M., Helo, C., Troll, V. R., Deegan, F. M., Muir, D., . . . Mueller, S. P. (2016). Volatile dilution during magma injections and implications for volcano explosivity. Geology, 44(12), 1027-1030. doi:10.1130/g38411.1</t>
  </si>
  <si>
    <t>Albert H, Costa F, and Marti J (2015) Timing of Magmatic Processes and Unrest Associated with Mafic Historical Monogenetic Eruptions in Tenerife Island: Journal of Petrology 56: 1945-1965, doi:10.1093/petrology/egv058</t>
  </si>
  <si>
    <t>Browne BL, Eichelberger JC, Patino LC, Vogel TA, Uto K, and Hoshizumi H (2006) Magma mingling as indicated by texture and Sr/Ba ratios of plagioclase phenocrysts from Unzen volcano, SW Japan: Journal of Volcanology and Geothermal Research 154: 103-116, doi:10.1016/j.jvolgeores.2005.09.022</t>
  </si>
  <si>
    <t>Conway CE, Chamberlain KJ, Harigane Y, Morgan DJ, and Wilson CJN (2020) Rapid assembly of high-Mg andesites and dacites by magma mixing at a continental arc stratovolcano: Geology 48: 1033-1037, doi:10.1130/g47614.1</t>
  </si>
  <si>
    <t>Coombs ML, Eichelberger JC, and Rutherford MJ (2000) Magma storage and mixing conditions for the 1953-1974 eruptions of Southwest Trident Volcano, Katmai National Park, Alaska: Contributions to Mineralogy and Petrology 140: 99-118, doi:10.1007/s004100000166</t>
  </si>
  <si>
    <t>Di Stefano F, Mollo S, Ubide T, Petrone CM, Caulfield J, Scarlato P, Nazzari M, Andronico D, and Del Bello E (2020) Mush cannibalism and disruption recorded by clinopyroxene phenocrysts at Stromboli volcano: New insights from recent 2003-2017 activity: Lithos 360doi:10.1016/j.lithos.2020.105440</t>
  </si>
  <si>
    <t>Druitt TH, Costa F, Deloule E, Dungan M, and Scaillet B (2012) Decadal to monthly timescales of magma transfer and reservoir growth at a caldera volcano: Nature 482: 77-U97, doi:10.1038/nature10706</t>
  </si>
  <si>
    <t>Hartley ME, Morgan DJ, Maclennan J, Edmonds M, and Thordarson T (2016) Tracking timescales of short-term precursors to large basaltic fissure eruptions through Fe-Mg diffusion in olivine: Earth and Planetary Science Letters 439: 58-70, doi:10.1016/j.epsl.2016.01.018</t>
  </si>
  <si>
    <t>Kahl M, Chakraborty S, Costa F, and Pompilio M (2011) Dynamic plumbing system beneath volcanoes revealed by kinetic modeling, and the connection to monitoring data: An example from Mt. Etna: Earth and Planetary Science Letters 308: 11-22, doi:10.1016/j.epsl.2011.05.008</t>
  </si>
  <si>
    <t>Kilgour G, Blundy J, Cashman K, and Mader HM (2013) Small volume andesite magmas and melt-mush interactions at Ruapehu, New Zealand: evidence from melt inclusions: Contributions to Mineralogy and Petrology 166: 371-392, doi:10.1007/s00410-013-0880-7;   Kilgour GN, Saunders KE, Blundy JD, Cashman KV, Scott BJ, and Miller CA (2014) Timescales of magmatic processes at Ruapehu volcano from diffusion chronometry and their comparison to monitoring data: Journal of Volcanology and Geothermal Research 288: 62-75, doi:10.1016/j.jvolgeores.2014.09.010</t>
  </si>
  <si>
    <t>Lynn KJ, Garcia MO, Shea T, Costa F, and Swanson DA (2017) Timescales of mixing and storage for Keanakako` i Tephra magmas (1500-1820 CE), Kilauea Volcano, Hawai'i: Contributions to Mineralogy and Petrology 172doi:10.1007/s00410-017-1395-4</t>
  </si>
  <si>
    <t>Magee R, Ubide T, and Kahl M (2020) The Lead-up to Mount Etna's Most Destructive Historic Eruption (1669). Cryptic Recharge Recorded in Clinopyroxene: Journal of Petrology 61doi:10.1093/petrology/egaa025;    Kahl M, Viccaro M, Ubide T, Morgan DJ, and Dingwell DB (2017) A Branched Magma Feeder System during the 1669 Eruption of Mt Etna: Evidence from a Time-integrated Study of Zoned Olivine Phenocryst Populations: Journal of Petrology 58: 443-472, doi:10.1093/petrology/egx022</t>
  </si>
  <si>
    <t>Morgan DJ, Blake S, Rogers NW, De Vivo B, Rolandi G, and Davidson JP (2006) Magma chamber recharge at Vesuvius in the century prior to the eruption of AD 79: Geology 34: 845-848, doi:10.1130/g22604.1</t>
  </si>
  <si>
    <t>Moussallam Y, Rose-Koga EF, Koga KT, Medard E, Bani P, Devidal JL, and Tari D (2019) Fast ascent rate during the 2017-2018 Plinian eruption of Ambae (Aoba) volcano: a petrological investigation: Contributions to Mineralogy and Petrology 174doi:10.1007/s00410-019-1625-z</t>
  </si>
  <si>
    <t>Mutch EJF, Maclennan J, Shorttle O, Edmonds M, and Rudge JF (2019) Rapid transcrustal magma movement under Iceland: Nature Geoscience 12: 569-+, doi:10.1038/s41561-019-0376-9</t>
  </si>
  <si>
    <t>Myers ML, Geist DJ, Rowe MC, Harpp KS, Wallace PJ, and Dufek J (2014) Replenishment of volatile-rich mafic magma into a degassed chamber drives mixing and eruption of Tungurahua volcano: Bulletin of Volcanology 76doi:10.1007/s00445-014-0872-0</t>
  </si>
  <si>
    <t>Petrone CM, Braschi E, Francalanci L, Casalini M, and Tommasini S (2018) Rapid mixing and short storage timescale in the magma dynamics of a steady-state volcano: Earth and Planetary Science Letters 492: 206-221, doi:10.1016/j.epsl.2018.03.055</t>
  </si>
  <si>
    <t>Petrone CM, Braschi E, Francalanci L, Casalini M, and Tommasini S (2018) Rapid mixing and short storage timescale in the magma dynamics of a steady-state volcano: Earth and Planetary Science Letters 492: 206-221, doi:10.1016/j.epsl.2018.03.055;   Agostini C, Fortunati A, Arzilli F, Landi P, and Carroll MR (2013) Kinetics of crystal evolution as a probe to magmatism at Stromboli (Aeolian Archipelago, Italy): Geochimica Et Cosmochimica Acta 110: 135-151, doi:10.1016/j.gca.2013.02.027</t>
  </si>
  <si>
    <t>Singer BS, Costa F, Herrin JS, Hildreth W, and Fierstein J (2016) The timing of compositionally-zoned magma reservoirs and mafic 'priming' weeks before the 1912 Novarupta-Katmai rhyolite eruption: Earth and Planetary Science Letters 451: 125-137, doi:10.1016/j.epsl.2016.07.015</t>
  </si>
  <si>
    <t>Sundermeyer C, Di Muro A, Gordeychik B, and Worner G (2020) Timescales of magmatic processes during the eruptive cycle 2014-2015 at Piton de la Fournaise, La Reunion, obtained from Mg-Fe diffusion modelling in olivine: Contributions to Mineralogy and Petrology 175doi:10.1007/s00410-019-1642-y</t>
  </si>
  <si>
    <t>Ubide T, Caulfield J, Brandt C, Bussweiler Y, Mollo S, Di Stefano F, Nazzari M, and Scarlato P (2019) Deep Magma Storage Revealed by Multi-Method Elemental Mapping of Clinopyroxene Megacrysts at Stromboli Volcano: Frontiers in Earth Science 7doi:10.3389/feart.2019.00239</t>
  </si>
  <si>
    <t>Ubide T, and Kamber BS (2018) Volcanic crystals as time capsules of eruption history: Nature Communications 9doi:10.1038/s41467-017-02274-w</t>
  </si>
  <si>
    <t>Weber G, Arce JL, Ulianov A, and Caricchi L (2019) A Recurrent Magmatic Pattern on Observable Timescales Prior to Plinian Eruptions From Nevado de Toluca (Mexico): Journal of Geophysical Research-Solid Earth 124: 10999-11021, doi:10.1029/2019jb017640</t>
  </si>
  <si>
    <t>Chamberlain KJ, Barclay J, Preece K, Brown RJ, Davidson JP, and Eimf (2016) Origin and evolution of silicic magmas at ocean islands: Perspectives from a zoned fall deposit on Ascension Island, South Atlantic: Journal of Volcanology and Geothermal Research 327: 349-360, doi:10.1016/j.jvolgeores.2016.08.014</t>
  </si>
  <si>
    <t>Chertkoff DG, and Gardner JE (2004) Nature and timing of magma interactions before, during, and after the caldera-forming eruption of Volcaan Ceboruco, Mexico: Contributions to Mineralogy and Petrology 146: 715-735, doi:10.1007/s00410-003-0530-6</t>
  </si>
  <si>
    <t>Stock MJ, Humphreys MCS, Smith VC, Isaia R, and Pyle DM (2016) Late-stage volatile saturation as a potential trigger for explosive volcanic eruptions: Nature Geoscience 9: 249-U290, doi:10.1038/ngeo2639</t>
  </si>
  <si>
    <t>"The eruption sequenceis interpreted as having been initiated by an injection of hotter andesitic magma into cooler andesite at ~7km. The mixed andesitic magma then intersected a shallow, ~2.4 km, dacitic storage system on its way toward the surface.</t>
  </si>
  <si>
    <t>events occurred 11 months, 50 days, and~ 1 week prior to eruption</t>
  </si>
  <si>
    <t>"The presence of mafic-mingled pumices ...indicates direct interaction between the two magmas, which may have primed the system for eruption."</t>
  </si>
  <si>
    <t>Mafic intrusion and underplating by hot andesite into rhyolite magma</t>
  </si>
  <si>
    <t>Martel, C. (2012). Eruption Dynamics Inferred from Microlite Crystallization Experiments: Application to Plinian and Dome-forming Eruptions of Mt. Pelee (Martinique, Lesser Antilles). Journal of Petrology, 53(4), 699-725. doi:10.1093/petrology/egr076; Kent, A.J.R. (2013) Preferential eruption of andesitic magmas: Implications for volcanic magma fluxes at convergent margins. Geological Society of London, Special Publication 385, doi 10.1144/SP385.10.</t>
  </si>
  <si>
    <t>Eruptions triggered by  basaltic andesite, intruding the cooler dacite/rhyodacite upper magma reservoir</t>
  </si>
  <si>
    <t>"forceful intrusion of basaltic magma into the dacite, producing quenched basaltic inclusions and dispersion of olivine and plagioclase xenocrysts throughout the dacite"</t>
  </si>
  <si>
    <t xml:space="preserve">Costa F, and Chakraborty S (2004) Decadal time gaps between mafic intrusion and silicic eruption obtained from chemical zoning patterns in olivine: Earth and Planetary Science Letters 227: 517-530, doi:10.1016/j.epsl.2004.08.011; Costa, F., Siber, B. (2002) Evolution of Holocene dacite and compositionally zoned magma, Volcán San Pedro, southern volcanic zone, Chile, Journal of Petrology 43 (8), 1571-1593, doi.org/10.1093/petrology/43.8.1571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</si>
</sst>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2"/>
      <color theme="1"/>
      <name val="Calibri"/>
      <family val="2"/>
      <scheme val="minor"/>
    </font>
    <font>
      <sz val="10"/>
      <color theme="1"/>
      <name val="Times New Roman"/>
      <family val="1"/>
    </font>
    <font>
      <sz val="10"/>
      <color rgb="FFC00000"/>
      <name val="Times New Roman"/>
      <family val="1"/>
    </font>
    <font>
      <b/>
      <sz val="10"/>
      <color rgb="FF000000"/>
      <name val="Times New Roman"/>
      <family val="1"/>
    </font>
    <font>
      <b/>
      <sz val="10"/>
      <color theme="1"/>
      <name val="Times New Roman"/>
      <family val="1"/>
    </font>
    <font>
      <sz val="10"/>
      <color theme="9" tint="-0.249977111117893"/>
      <name val="Times New Roman"/>
      <family val="1"/>
    </font>
    <font>
      <b/>
      <sz val="12"/>
      <color theme="1"/>
      <name val="Calibri"/>
      <family val="2"/>
      <scheme val="minor"/>
    </font>
    <font>
      <sz val="10"/>
      <color theme="1"/>
      <name val="Arial"/>
      <family val="2"/>
    </font>
    <font>
      <sz val="10"/>
      <color rgb="FF990000"/>
      <name val="Arial"/>
      <family val="2"/>
    </font>
    <font>
      <sz val="10"/>
      <color rgb="FFCC4125"/>
      <name val="Arial"/>
      <family val="2"/>
    </font>
    <font>
      <sz val="10"/>
      <color rgb="FFCC0000"/>
      <name val="Arial"/>
      <family val="2"/>
    </font>
    <font>
      <b/>
      <sz val="10"/>
      <color rgb="FF0000FF"/>
      <name val="Arial"/>
      <family val="2"/>
    </font>
    <font>
      <sz val="10"/>
      <color rgb="FF0000FF"/>
      <name val="Arial"/>
      <family val="2"/>
    </font>
    <font>
      <b/>
      <sz val="10"/>
      <color rgb="FF434343"/>
      <name val="Arial"/>
      <family val="2"/>
    </font>
    <font>
      <sz val="10"/>
      <color rgb="FF434343"/>
      <name val="Arial"/>
      <family val="2"/>
    </font>
    <font>
      <sz val="10"/>
      <color rgb="FF000000"/>
      <name val="Arial"/>
      <family val="2"/>
    </font>
    <font>
      <b/>
      <sz val="10"/>
      <color theme="1"/>
      <name val="Arial"/>
      <family val="2"/>
    </font>
    <font>
      <sz val="10"/>
      <color rgb="FFC00000"/>
      <name val="Arial"/>
      <family val="2"/>
    </font>
    <font>
      <b/>
      <sz val="10"/>
      <color rgb="FFC00000"/>
      <name val="Arial"/>
      <family val="2"/>
    </font>
    <font>
      <sz val="10"/>
      <color rgb="FF0432FF"/>
      <name val="Times New Roman"/>
      <family val="1"/>
    </font>
    <font>
      <sz val="10"/>
      <color rgb="FF0432FF"/>
      <name val="Arial"/>
      <family val="2"/>
    </font>
    <font>
      <b/>
      <sz val="10"/>
      <color rgb="FF0432FF"/>
      <name val="Arial"/>
      <family val="2"/>
    </font>
    <font>
      <sz val="12"/>
      <color rgb="FF0432FF"/>
      <name val="Calibri"/>
      <family val="2"/>
      <scheme val="minor"/>
    </font>
    <font>
      <sz val="12"/>
      <color theme="1"/>
      <name val="Calibri"/>
      <family val="2"/>
    </font>
    <font>
      <sz val="10"/>
      <color theme="9" tint="-0.249977111117893"/>
      <name val="Arial"/>
      <family val="2"/>
    </font>
    <font>
      <b/>
      <sz val="10"/>
      <color theme="9" tint="-0.249977111117893"/>
      <name val="Arial"/>
      <family val="2"/>
    </font>
    <font>
      <sz val="11"/>
      <color rgb="FF000000"/>
      <name val="Arial"/>
      <family val="2"/>
    </font>
    <font>
      <b/>
      <sz val="10"/>
      <color theme="9" tint="-0.249977111117893"/>
      <name val="Times New Roman"/>
      <family val="1"/>
    </font>
    <font>
      <sz val="10.5"/>
      <color theme="1"/>
      <name val="Times New Roman"/>
      <family val="1"/>
    </font>
    <font>
      <sz val="10.5"/>
      <color rgb="FFC00000"/>
      <name val="Times New Roman"/>
      <family val="1"/>
    </font>
    <font>
      <sz val="10.5"/>
      <color rgb="FF0432FF"/>
      <name val="Times New Roman"/>
      <family val="1"/>
    </font>
    <font>
      <sz val="10.5"/>
      <color theme="9" tint="-0.249977111117893"/>
      <name val="Times New Roman"/>
      <family val="1"/>
    </font>
  </fonts>
  <fills count="3">
    <fill>
      <patternFill patternType="none"/>
    </fill>
    <fill>
      <patternFill patternType="gray125"/>
    </fill>
    <fill>
      <patternFill patternType="solid">
        <fgColor theme="0" tint="-4.9989318521683403E-2"/>
        <bgColor indexed="64"/>
      </patternFill>
    </fill>
  </fills>
  <borders count="6">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0">
    <xf numFmtId="0" fontId="0" fillId="0" borderId="0" xfId="0"/>
    <xf numFmtId="0" fontId="1" fillId="0" borderId="0" xfId="0" applyFont="1" applyAlignment="1">
      <alignment vertical="top" wrapText="1"/>
    </xf>
    <xf numFmtId="0" fontId="2" fillId="0" borderId="0" xfId="0" applyFont="1" applyAlignment="1">
      <alignment vertical="top" wrapText="1"/>
    </xf>
    <xf numFmtId="0" fontId="3" fillId="0" borderId="0" xfId="0" applyFont="1" applyAlignment="1">
      <alignment vertical="top" wrapText="1"/>
    </xf>
    <xf numFmtId="0" fontId="4" fillId="0" borderId="0" xfId="0" applyFont="1" applyAlignment="1">
      <alignment vertical="top" wrapText="1"/>
    </xf>
    <xf numFmtId="0" fontId="5" fillId="0" borderId="0" xfId="0" applyFont="1" applyAlignment="1">
      <alignment vertical="top" wrapText="1"/>
    </xf>
    <xf numFmtId="0" fontId="7" fillId="0" borderId="0" xfId="0" applyFont="1"/>
    <xf numFmtId="0" fontId="8" fillId="0" borderId="0" xfId="0" applyFont="1"/>
    <xf numFmtId="0" fontId="7" fillId="0" borderId="1" xfId="0" applyFont="1" applyBorder="1"/>
    <xf numFmtId="0" fontId="8" fillId="0" borderId="1" xfId="0" applyFont="1" applyBorder="1"/>
    <xf numFmtId="0" fontId="9" fillId="0" borderId="1" xfId="0" applyFont="1" applyBorder="1"/>
    <xf numFmtId="0" fontId="9" fillId="0" borderId="0" xfId="0" applyFont="1"/>
    <xf numFmtId="0" fontId="10" fillId="0" borderId="0" xfId="0" applyFont="1"/>
    <xf numFmtId="0" fontId="10" fillId="0" borderId="1" xfId="0" applyFont="1" applyBorder="1"/>
    <xf numFmtId="0" fontId="11" fillId="0" borderId="1" xfId="0" applyFont="1" applyBorder="1"/>
    <xf numFmtId="0" fontId="11" fillId="0" borderId="0" xfId="0" applyFont="1"/>
    <xf numFmtId="0" fontId="12" fillId="0" borderId="1" xfId="0" applyFont="1" applyBorder="1"/>
    <xf numFmtId="0" fontId="12" fillId="0" borderId="0" xfId="0" applyFont="1"/>
    <xf numFmtId="0" fontId="1" fillId="0" borderId="1" xfId="0" applyFont="1" applyBorder="1" applyAlignment="1">
      <alignment vertical="top" wrapText="1"/>
    </xf>
    <xf numFmtId="0" fontId="13" fillId="0" borderId="1" xfId="0" applyFont="1" applyBorder="1"/>
    <xf numFmtId="0" fontId="13" fillId="0" borderId="0" xfId="0" applyFont="1"/>
    <xf numFmtId="0" fontId="14" fillId="0" borderId="1" xfId="0" applyFont="1" applyBorder="1"/>
    <xf numFmtId="0" fontId="14" fillId="0" borderId="0" xfId="0" applyFont="1"/>
    <xf numFmtId="0" fontId="15" fillId="0" borderId="0" xfId="0" applyFont="1"/>
    <xf numFmtId="0" fontId="15" fillId="0" borderId="1" xfId="0" applyFont="1" applyBorder="1"/>
    <xf numFmtId="0" fontId="16" fillId="0" borderId="1" xfId="0" applyFont="1" applyBorder="1"/>
    <xf numFmtId="0" fontId="16" fillId="0" borderId="0" xfId="0" applyFont="1"/>
    <xf numFmtId="0" fontId="5" fillId="0" borderId="1" xfId="0" applyFont="1" applyBorder="1" applyAlignment="1">
      <alignment vertical="top" wrapText="1"/>
    </xf>
    <xf numFmtId="0" fontId="7" fillId="0" borderId="2" xfId="0" applyFont="1" applyBorder="1"/>
    <xf numFmtId="0" fontId="8" fillId="0" borderId="2" xfId="0" applyFont="1" applyBorder="1"/>
    <xf numFmtId="0" fontId="10" fillId="0" borderId="2" xfId="0" applyFont="1" applyBorder="1"/>
    <xf numFmtId="0" fontId="11" fillId="0" borderId="2" xfId="0" applyFont="1" applyBorder="1"/>
    <xf numFmtId="0" fontId="12" fillId="0" borderId="2" xfId="0" applyFont="1" applyBorder="1"/>
    <xf numFmtId="0" fontId="1" fillId="0" borderId="2" xfId="0" applyFont="1" applyBorder="1" applyAlignment="1">
      <alignment vertical="top" wrapText="1"/>
    </xf>
    <xf numFmtId="0" fontId="13" fillId="0" borderId="2" xfId="0" applyFont="1" applyBorder="1"/>
    <xf numFmtId="0" fontId="15" fillId="0" borderId="2" xfId="0" applyFont="1" applyBorder="1"/>
    <xf numFmtId="0" fontId="16" fillId="0" borderId="2" xfId="0" applyFont="1" applyBorder="1"/>
    <xf numFmtId="0" fontId="5" fillId="0" borderId="2" xfId="0" applyFont="1" applyBorder="1" applyAlignment="1">
      <alignment vertical="top" wrapText="1"/>
    </xf>
    <xf numFmtId="0" fontId="9" fillId="0" borderId="2" xfId="0" applyFont="1" applyBorder="1"/>
    <xf numFmtId="0" fontId="7" fillId="2" borderId="0" xfId="0" applyFont="1" applyFill="1"/>
    <xf numFmtId="0" fontId="8" fillId="2" borderId="0" xfId="0" applyFont="1" applyFill="1"/>
    <xf numFmtId="0" fontId="11" fillId="2" borderId="0" xfId="0" applyFont="1" applyFill="1"/>
    <xf numFmtId="0" fontId="1" fillId="2" borderId="0" xfId="0" applyFont="1" applyFill="1" applyAlignment="1">
      <alignment vertical="top" wrapText="1"/>
    </xf>
    <xf numFmtId="0" fontId="16" fillId="2" borderId="0" xfId="0" applyFont="1" applyFill="1"/>
    <xf numFmtId="0" fontId="5" fillId="2" borderId="0" xfId="0" applyFont="1" applyFill="1" applyAlignment="1">
      <alignment vertical="top" wrapText="1"/>
    </xf>
    <xf numFmtId="0" fontId="13" fillId="2" borderId="0" xfId="0" applyFont="1" applyFill="1"/>
    <xf numFmtId="0" fontId="4" fillId="2" borderId="0" xfId="0" applyFont="1" applyFill="1" applyAlignment="1">
      <alignment vertical="top" wrapText="1"/>
    </xf>
    <xf numFmtId="0" fontId="0" fillId="2" borderId="0" xfId="0" applyFill="1"/>
    <xf numFmtId="0" fontId="2" fillId="2" borderId="0" xfId="0" applyFont="1" applyFill="1" applyAlignment="1">
      <alignment vertical="top" wrapText="1"/>
    </xf>
    <xf numFmtId="0" fontId="2" fillId="0" borderId="3" xfId="0" applyFont="1" applyBorder="1" applyAlignment="1">
      <alignment vertical="top" wrapText="1"/>
    </xf>
    <xf numFmtId="0" fontId="17" fillId="0" borderId="3" xfId="0" applyFont="1" applyBorder="1"/>
    <xf numFmtId="0" fontId="18" fillId="0" borderId="4" xfId="0" applyFont="1" applyBorder="1"/>
    <xf numFmtId="0" fontId="18" fillId="0" borderId="3" xfId="0" applyFont="1" applyBorder="1"/>
    <xf numFmtId="0" fontId="18" fillId="0" borderId="5" xfId="0" applyFont="1" applyBorder="1"/>
    <xf numFmtId="0" fontId="18" fillId="2" borderId="3" xfId="0" applyFont="1" applyFill="1" applyBorder="1"/>
    <xf numFmtId="0" fontId="19" fillId="0" borderId="0" xfId="0" applyFont="1" applyAlignment="1">
      <alignment vertical="top" wrapText="1"/>
    </xf>
    <xf numFmtId="0" fontId="20" fillId="0" borderId="0" xfId="0" applyFont="1"/>
    <xf numFmtId="0" fontId="21" fillId="0" borderId="1" xfId="0" applyFont="1" applyBorder="1"/>
    <xf numFmtId="0" fontId="21" fillId="0" borderId="0" xfId="0" applyFont="1"/>
    <xf numFmtId="0" fontId="21" fillId="0" borderId="2" xfId="0" applyFont="1" applyBorder="1"/>
    <xf numFmtId="0" fontId="20" fillId="2" borderId="0" xfId="0" applyFont="1" applyFill="1"/>
    <xf numFmtId="0" fontId="21" fillId="2" borderId="0" xfId="0" applyFont="1" applyFill="1"/>
    <xf numFmtId="0" fontId="22" fillId="2" borderId="0" xfId="0" applyFont="1" applyFill="1"/>
    <xf numFmtId="0" fontId="20" fillId="0" borderId="1" xfId="0" applyFont="1" applyBorder="1"/>
    <xf numFmtId="0" fontId="20" fillId="0" borderId="2" xfId="0" applyFont="1" applyBorder="1"/>
    <xf numFmtId="0" fontId="19" fillId="0" borderId="2" xfId="0" applyFont="1" applyBorder="1" applyAlignment="1">
      <alignment vertical="top" wrapText="1"/>
    </xf>
    <xf numFmtId="0" fontId="19" fillId="0" borderId="1" xfId="0" applyFont="1" applyBorder="1" applyAlignment="1">
      <alignment vertical="top" wrapText="1"/>
    </xf>
    <xf numFmtId="0" fontId="19" fillId="2" borderId="0" xfId="0" applyFont="1" applyFill="1" applyAlignment="1">
      <alignment vertical="top" wrapText="1"/>
    </xf>
    <xf numFmtId="17" fontId="1" fillId="0" borderId="0" xfId="0" applyNumberFormat="1" applyFont="1" applyAlignment="1">
      <alignment vertical="top" wrapText="1"/>
    </xf>
    <xf numFmtId="0" fontId="23" fillId="0" borderId="0" xfId="0" applyFont="1"/>
    <xf numFmtId="0" fontId="23" fillId="0" borderId="2" xfId="0" applyFont="1" applyBorder="1"/>
    <xf numFmtId="0" fontId="23" fillId="0" borderId="1" xfId="0" applyFont="1" applyBorder="1"/>
    <xf numFmtId="0" fontId="24" fillId="0" borderId="0" xfId="0" applyFont="1"/>
    <xf numFmtId="0" fontId="24" fillId="0" borderId="1" xfId="0" applyFont="1" applyBorder="1"/>
    <xf numFmtId="0" fontId="24" fillId="0" borderId="2" xfId="0" applyFont="1" applyBorder="1"/>
    <xf numFmtId="0" fontId="24" fillId="2" borderId="0" xfId="0" applyFont="1" applyFill="1"/>
    <xf numFmtId="0" fontId="25" fillId="0" borderId="3" xfId="0" applyFont="1" applyBorder="1"/>
    <xf numFmtId="0" fontId="25" fillId="0" borderId="4" xfId="0" applyFont="1" applyBorder="1"/>
    <xf numFmtId="0" fontId="25" fillId="0" borderId="5" xfId="0" applyFont="1" applyBorder="1"/>
    <xf numFmtId="0" fontId="25" fillId="2" borderId="3" xfId="0" applyFont="1" applyFill="1" applyBorder="1"/>
    <xf numFmtId="0" fontId="1" fillId="0" borderId="3" xfId="0" applyFont="1" applyBorder="1" applyAlignment="1">
      <alignment vertical="top" wrapText="1"/>
    </xf>
    <xf numFmtId="0" fontId="16" fillId="0" borderId="3" xfId="0" applyFont="1" applyBorder="1"/>
    <xf numFmtId="0" fontId="16" fillId="0" borderId="4" xfId="0" applyFont="1" applyBorder="1"/>
    <xf numFmtId="0" fontId="16" fillId="0" borderId="5" xfId="0" applyFont="1" applyBorder="1"/>
    <xf numFmtId="0" fontId="16" fillId="2" borderId="3" xfId="0" applyFont="1" applyFill="1" applyBorder="1"/>
    <xf numFmtId="0" fontId="1" fillId="2" borderId="3" xfId="0" applyFont="1" applyFill="1" applyBorder="1" applyAlignment="1">
      <alignment vertical="top" wrapText="1"/>
    </xf>
    <xf numFmtId="0" fontId="19" fillId="0" borderId="3" xfId="0" applyFont="1" applyBorder="1" applyAlignment="1">
      <alignment vertical="top" wrapText="1"/>
    </xf>
    <xf numFmtId="0" fontId="20" fillId="0" borderId="3" xfId="0" applyFont="1" applyBorder="1"/>
    <xf numFmtId="0" fontId="21" fillId="0" borderId="4" xfId="0" applyFont="1" applyBorder="1"/>
    <xf numFmtId="0" fontId="21" fillId="0" borderId="3" xfId="0" applyFont="1" applyBorder="1"/>
    <xf numFmtId="0" fontId="21" fillId="0" borderId="5" xfId="0" applyFont="1" applyBorder="1"/>
    <xf numFmtId="0" fontId="20" fillId="2" borderId="3" xfId="0" applyFont="1" applyFill="1" applyBorder="1"/>
    <xf numFmtId="0" fontId="21" fillId="2" borderId="3" xfId="0" applyFont="1" applyFill="1" applyBorder="1"/>
    <xf numFmtId="0" fontId="22" fillId="2" borderId="3" xfId="0" applyFont="1" applyFill="1" applyBorder="1"/>
    <xf numFmtId="0" fontId="26" fillId="0" borderId="0" xfId="0" applyFont="1"/>
    <xf numFmtId="0" fontId="6" fillId="0" borderId="0" xfId="0" applyFont="1"/>
    <xf numFmtId="0" fontId="16" fillId="0" borderId="0" xfId="0" applyFont="1" applyAlignment="1">
      <alignment horizontal="right"/>
    </xf>
    <xf numFmtId="0" fontId="6" fillId="0" borderId="0" xfId="0" applyFont="1" applyAlignment="1">
      <alignment horizontal="right"/>
    </xf>
    <xf numFmtId="164" fontId="7" fillId="0" borderId="0" xfId="0" applyNumberFormat="1" applyFont="1"/>
    <xf numFmtId="164" fontId="6" fillId="0" borderId="0" xfId="0" applyNumberFormat="1" applyFont="1" applyAlignment="1">
      <alignment horizontal="right"/>
    </xf>
    <xf numFmtId="0" fontId="27" fillId="0" borderId="3" xfId="0" applyFont="1" applyBorder="1" applyAlignment="1">
      <alignment vertical="top" wrapText="1"/>
    </xf>
    <xf numFmtId="0" fontId="27" fillId="2" borderId="3" xfId="0" applyFont="1" applyFill="1" applyBorder="1" applyAlignment="1">
      <alignment vertical="top" wrapText="1"/>
    </xf>
    <xf numFmtId="0" fontId="28" fillId="0" borderId="0" xfId="0" applyFont="1" applyAlignment="1">
      <alignment vertical="top" wrapText="1"/>
    </xf>
    <xf numFmtId="0" fontId="29" fillId="0" borderId="0" xfId="0" applyFont="1" applyAlignment="1">
      <alignment vertical="top" wrapText="1"/>
    </xf>
    <xf numFmtId="0" fontId="30" fillId="0" borderId="0" xfId="0" applyFont="1" applyAlignment="1">
      <alignment vertical="top" wrapText="1"/>
    </xf>
    <xf numFmtId="0" fontId="31" fillId="0" borderId="0" xfId="0" applyFont="1" applyAlignment="1">
      <alignment vertical="top" wrapText="1"/>
    </xf>
    <xf numFmtId="0" fontId="1" fillId="0" borderId="0" xfId="0" applyFont="1" applyFill="1" applyAlignment="1">
      <alignment vertical="top" wrapText="1"/>
    </xf>
    <xf numFmtId="0" fontId="7" fillId="0" borderId="0" xfId="0" applyFont="1" applyFill="1"/>
    <xf numFmtId="0" fontId="7" fillId="0" borderId="1" xfId="0" applyFont="1" applyFill="1" applyBorder="1"/>
    <xf numFmtId="0" fontId="7" fillId="0" borderId="2" xfId="0" applyFont="1" applyFill="1" applyBorder="1"/>
  </cellXfs>
  <cellStyles count="1">
    <cellStyle name="Normal" xfId="0" builtinId="0"/>
  </cellStyles>
  <dxfs count="0"/>
  <tableStyles count="0" defaultTableStyle="TableStyleMedium2" defaultPivotStyle="PivotStyleLight16"/>
  <colors>
    <mruColors>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'Data Summary'!$M$3</c:f>
              <c:strCache>
                <c:ptCount val="1"/>
                <c:pt idx="0">
                  <c:v>&lt; 1 km3</c:v>
                </c:pt>
              </c:strCache>
            </c:strRef>
          </c:tx>
          <c:spPr>
            <a:solidFill>
              <a:schemeClr val="accent1"/>
            </a:solidFill>
            <a:ln>
              <a:noFill/>
            </a:ln>
            <a:effectLst/>
          </c:spPr>
          <c:invertIfNegative val="0"/>
          <c:cat>
            <c:strRef>
              <c:f>'Data Summary'!$L$4:$L$7</c:f>
              <c:strCache>
                <c:ptCount val="4"/>
                <c:pt idx="0">
                  <c:v>Felsic Rejuvenation</c:v>
                </c:pt>
                <c:pt idx="1">
                  <c:v>Mafic Rejuvenation</c:v>
                </c:pt>
                <c:pt idx="2">
                  <c:v>Mafic Recharge</c:v>
                </c:pt>
                <c:pt idx="3">
                  <c:v>Volatile Accumulation</c:v>
                </c:pt>
              </c:strCache>
            </c:strRef>
          </c:cat>
          <c:val>
            <c:numRef>
              <c:f>'Data Summary'!$M$4:$M$7</c:f>
              <c:numCache>
                <c:formatCode>0.0</c:formatCode>
                <c:ptCount val="4"/>
                <c:pt idx="0">
                  <c:v>52.941176470588239</c:v>
                </c:pt>
                <c:pt idx="1">
                  <c:v>96</c:v>
                </c:pt>
                <c:pt idx="2">
                  <c:v>54.54545454545454</c:v>
                </c:pt>
                <c:pt idx="3">
                  <c:v>40</c:v>
                </c:pt>
              </c:numCache>
            </c:numRef>
          </c:val>
          <c:extLst>
            <c:ext xmlns:c16="http://schemas.microsoft.com/office/drawing/2014/chart" uri="{C3380CC4-5D6E-409C-BE32-E72D297353CC}">
              <c16:uniqueId val="{00000000-195C-0445-BCC2-E8C7DB250BCE}"/>
            </c:ext>
          </c:extLst>
        </c:ser>
        <c:ser>
          <c:idx val="1"/>
          <c:order val="1"/>
          <c:tx>
            <c:strRef>
              <c:f>'Data Summary'!$N$3</c:f>
              <c:strCache>
                <c:ptCount val="1"/>
                <c:pt idx="0">
                  <c:v>1-10 km3</c:v>
                </c:pt>
              </c:strCache>
            </c:strRef>
          </c:tx>
          <c:spPr>
            <a:solidFill>
              <a:schemeClr val="accent2"/>
            </a:solidFill>
            <a:ln>
              <a:noFill/>
            </a:ln>
            <a:effectLst/>
          </c:spPr>
          <c:invertIfNegative val="0"/>
          <c:cat>
            <c:strRef>
              <c:f>'Data Summary'!$L$4:$L$7</c:f>
              <c:strCache>
                <c:ptCount val="4"/>
                <c:pt idx="0">
                  <c:v>Felsic Rejuvenation</c:v>
                </c:pt>
                <c:pt idx="1">
                  <c:v>Mafic Rejuvenation</c:v>
                </c:pt>
                <c:pt idx="2">
                  <c:v>Mafic Recharge</c:v>
                </c:pt>
                <c:pt idx="3">
                  <c:v>Volatile Accumulation</c:v>
                </c:pt>
              </c:strCache>
            </c:strRef>
          </c:cat>
          <c:val>
            <c:numRef>
              <c:f>'Data Summary'!$N$4:$N$7</c:f>
              <c:numCache>
                <c:formatCode>0.0</c:formatCode>
                <c:ptCount val="4"/>
                <c:pt idx="0">
                  <c:v>17.647058823529413</c:v>
                </c:pt>
                <c:pt idx="1">
                  <c:v>0</c:v>
                </c:pt>
                <c:pt idx="2">
                  <c:v>36.363636363636367</c:v>
                </c:pt>
                <c:pt idx="3">
                  <c:v>20</c:v>
                </c:pt>
              </c:numCache>
            </c:numRef>
          </c:val>
          <c:extLst>
            <c:ext xmlns:c16="http://schemas.microsoft.com/office/drawing/2014/chart" uri="{C3380CC4-5D6E-409C-BE32-E72D297353CC}">
              <c16:uniqueId val="{00000001-195C-0445-BCC2-E8C7DB250BCE}"/>
            </c:ext>
          </c:extLst>
        </c:ser>
        <c:ser>
          <c:idx val="2"/>
          <c:order val="2"/>
          <c:tx>
            <c:strRef>
              <c:f>'Data Summary'!$O$3</c:f>
              <c:strCache>
                <c:ptCount val="1"/>
                <c:pt idx="0">
                  <c:v>10-100 km3</c:v>
                </c:pt>
              </c:strCache>
            </c:strRef>
          </c:tx>
          <c:spPr>
            <a:solidFill>
              <a:schemeClr val="accent3"/>
            </a:solidFill>
            <a:ln>
              <a:noFill/>
            </a:ln>
            <a:effectLst/>
          </c:spPr>
          <c:invertIfNegative val="0"/>
          <c:cat>
            <c:strRef>
              <c:f>'Data Summary'!$L$4:$L$7</c:f>
              <c:strCache>
                <c:ptCount val="4"/>
                <c:pt idx="0">
                  <c:v>Felsic Rejuvenation</c:v>
                </c:pt>
                <c:pt idx="1">
                  <c:v>Mafic Rejuvenation</c:v>
                </c:pt>
                <c:pt idx="2">
                  <c:v>Mafic Recharge</c:v>
                </c:pt>
                <c:pt idx="3">
                  <c:v>Volatile Accumulation</c:v>
                </c:pt>
              </c:strCache>
            </c:strRef>
          </c:cat>
          <c:val>
            <c:numRef>
              <c:f>'Data Summary'!$O$4:$O$7</c:f>
              <c:numCache>
                <c:formatCode>0.0</c:formatCode>
                <c:ptCount val="4"/>
                <c:pt idx="0">
                  <c:v>11.76470588235294</c:v>
                </c:pt>
                <c:pt idx="1">
                  <c:v>4</c:v>
                </c:pt>
                <c:pt idx="2">
                  <c:v>6.0606060606060606</c:v>
                </c:pt>
                <c:pt idx="3">
                  <c:v>20</c:v>
                </c:pt>
              </c:numCache>
            </c:numRef>
          </c:val>
          <c:extLst>
            <c:ext xmlns:c16="http://schemas.microsoft.com/office/drawing/2014/chart" uri="{C3380CC4-5D6E-409C-BE32-E72D297353CC}">
              <c16:uniqueId val="{00000002-195C-0445-BCC2-E8C7DB250BCE}"/>
            </c:ext>
          </c:extLst>
        </c:ser>
        <c:ser>
          <c:idx val="3"/>
          <c:order val="3"/>
          <c:tx>
            <c:strRef>
              <c:f>'Data Summary'!$P$3</c:f>
              <c:strCache>
                <c:ptCount val="1"/>
                <c:pt idx="0">
                  <c:v>&gt; 100 km3</c:v>
                </c:pt>
              </c:strCache>
            </c:strRef>
          </c:tx>
          <c:spPr>
            <a:solidFill>
              <a:schemeClr val="accent4"/>
            </a:solidFill>
            <a:ln>
              <a:noFill/>
            </a:ln>
            <a:effectLst/>
          </c:spPr>
          <c:invertIfNegative val="0"/>
          <c:cat>
            <c:strRef>
              <c:f>'Data Summary'!$L$4:$L$7</c:f>
              <c:strCache>
                <c:ptCount val="4"/>
                <c:pt idx="0">
                  <c:v>Felsic Rejuvenation</c:v>
                </c:pt>
                <c:pt idx="1">
                  <c:v>Mafic Rejuvenation</c:v>
                </c:pt>
                <c:pt idx="2">
                  <c:v>Mafic Recharge</c:v>
                </c:pt>
                <c:pt idx="3">
                  <c:v>Volatile Accumulation</c:v>
                </c:pt>
              </c:strCache>
            </c:strRef>
          </c:cat>
          <c:val>
            <c:numRef>
              <c:f>'Data Summary'!$P$4:$P$7</c:f>
              <c:numCache>
                <c:formatCode>0.0</c:formatCode>
                <c:ptCount val="4"/>
                <c:pt idx="0">
                  <c:v>17.647058823529413</c:v>
                </c:pt>
                <c:pt idx="1">
                  <c:v>0</c:v>
                </c:pt>
                <c:pt idx="2">
                  <c:v>3.0303030303030303</c:v>
                </c:pt>
                <c:pt idx="3">
                  <c:v>20</c:v>
                </c:pt>
              </c:numCache>
            </c:numRef>
          </c:val>
          <c:extLst>
            <c:ext xmlns:c16="http://schemas.microsoft.com/office/drawing/2014/chart" uri="{C3380CC4-5D6E-409C-BE32-E72D297353CC}">
              <c16:uniqueId val="{00000003-195C-0445-BCC2-E8C7DB250BCE}"/>
            </c:ext>
          </c:extLst>
        </c:ser>
        <c:dLbls>
          <c:showLegendKey val="0"/>
          <c:showVal val="0"/>
          <c:showCatName val="0"/>
          <c:showSerName val="0"/>
          <c:showPercent val="0"/>
          <c:showBubbleSize val="0"/>
        </c:dLbls>
        <c:gapWidth val="219"/>
        <c:overlap val="-27"/>
        <c:axId val="1773770223"/>
        <c:axId val="1773455743"/>
      </c:barChart>
      <c:catAx>
        <c:axId val="17737702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3455743"/>
        <c:crosses val="autoZero"/>
        <c:auto val="1"/>
        <c:lblAlgn val="ctr"/>
        <c:lblOffset val="100"/>
        <c:noMultiLvlLbl val="0"/>
      </c:catAx>
      <c:valAx>
        <c:axId val="1773455743"/>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3770223"/>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'Data Summary'!$M$15</c:f>
              <c:strCache>
                <c:ptCount val="1"/>
                <c:pt idx="0">
                  <c:v>Explosive</c:v>
                </c:pt>
              </c:strCache>
            </c:strRef>
          </c:tx>
          <c:spPr>
            <a:solidFill>
              <a:schemeClr val="accent1"/>
            </a:solidFill>
            <a:ln>
              <a:noFill/>
            </a:ln>
            <a:effectLst/>
          </c:spPr>
          <c:invertIfNegative val="0"/>
          <c:cat>
            <c:strRef>
              <c:f>'Data Summary'!$L$16:$L$19</c:f>
              <c:strCache>
                <c:ptCount val="4"/>
                <c:pt idx="0">
                  <c:v>Felsic Rejuvenation</c:v>
                </c:pt>
                <c:pt idx="1">
                  <c:v>Mafic Rejuvenation</c:v>
                </c:pt>
                <c:pt idx="2">
                  <c:v>Mafic Recharge</c:v>
                </c:pt>
                <c:pt idx="3">
                  <c:v>Volatile Accumulation</c:v>
                </c:pt>
              </c:strCache>
            </c:strRef>
          </c:cat>
          <c:val>
            <c:numRef>
              <c:f>'Data Summary'!$M$16:$M$19</c:f>
              <c:numCache>
                <c:formatCode>0.0</c:formatCode>
                <c:ptCount val="4"/>
                <c:pt idx="0">
                  <c:v>70.588235294117652</c:v>
                </c:pt>
                <c:pt idx="1">
                  <c:v>24</c:v>
                </c:pt>
                <c:pt idx="2">
                  <c:v>54.54545454545454</c:v>
                </c:pt>
                <c:pt idx="3">
                  <c:v>80</c:v>
                </c:pt>
              </c:numCache>
            </c:numRef>
          </c:val>
          <c:extLst>
            <c:ext xmlns:c16="http://schemas.microsoft.com/office/drawing/2014/chart" uri="{C3380CC4-5D6E-409C-BE32-E72D297353CC}">
              <c16:uniqueId val="{00000000-195C-0445-BCC2-E8C7DB250BCE}"/>
            </c:ext>
          </c:extLst>
        </c:ser>
        <c:ser>
          <c:idx val="1"/>
          <c:order val="1"/>
          <c:tx>
            <c:strRef>
              <c:f>'Data Summary'!$N$15</c:f>
              <c:strCache>
                <c:ptCount val="1"/>
                <c:pt idx="0">
                  <c:v>Extrusive</c:v>
                </c:pt>
              </c:strCache>
            </c:strRef>
          </c:tx>
          <c:spPr>
            <a:solidFill>
              <a:schemeClr val="accent2"/>
            </a:solidFill>
            <a:ln>
              <a:noFill/>
            </a:ln>
            <a:effectLst/>
          </c:spPr>
          <c:invertIfNegative val="0"/>
          <c:cat>
            <c:strRef>
              <c:f>'Data Summary'!$L$16:$L$19</c:f>
              <c:strCache>
                <c:ptCount val="4"/>
                <c:pt idx="0">
                  <c:v>Felsic Rejuvenation</c:v>
                </c:pt>
                <c:pt idx="1">
                  <c:v>Mafic Rejuvenation</c:v>
                </c:pt>
                <c:pt idx="2">
                  <c:v>Mafic Recharge</c:v>
                </c:pt>
                <c:pt idx="3">
                  <c:v>Volatile Accumulation</c:v>
                </c:pt>
              </c:strCache>
            </c:strRef>
          </c:cat>
          <c:val>
            <c:numRef>
              <c:f>'Data Summary'!$N$16:$N$19</c:f>
              <c:numCache>
                <c:formatCode>0.0</c:formatCode>
                <c:ptCount val="4"/>
                <c:pt idx="0">
                  <c:v>29.411764705882355</c:v>
                </c:pt>
                <c:pt idx="1">
                  <c:v>76</c:v>
                </c:pt>
                <c:pt idx="2">
                  <c:v>45.454545454545453</c:v>
                </c:pt>
                <c:pt idx="3">
                  <c:v>20</c:v>
                </c:pt>
              </c:numCache>
            </c:numRef>
          </c:val>
          <c:extLst>
            <c:ext xmlns:c16="http://schemas.microsoft.com/office/drawing/2014/chart" uri="{C3380CC4-5D6E-409C-BE32-E72D297353CC}">
              <c16:uniqueId val="{00000001-195C-0445-BCC2-E8C7DB250BCE}"/>
            </c:ext>
          </c:extLst>
        </c:ser>
        <c:dLbls>
          <c:showLegendKey val="0"/>
          <c:showVal val="0"/>
          <c:showCatName val="0"/>
          <c:showSerName val="0"/>
          <c:showPercent val="0"/>
          <c:showBubbleSize val="0"/>
        </c:dLbls>
        <c:gapWidth val="219"/>
        <c:overlap val="-27"/>
        <c:axId val="1773770223"/>
        <c:axId val="1773455743"/>
      </c:barChart>
      <c:catAx>
        <c:axId val="17737702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3455743"/>
        <c:crosses val="autoZero"/>
        <c:auto val="1"/>
        <c:lblAlgn val="ctr"/>
        <c:lblOffset val="100"/>
        <c:noMultiLvlLbl val="0"/>
      </c:catAx>
      <c:valAx>
        <c:axId val="1773455743"/>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37702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21932383212175"/>
          <c:y val="0.10192447161210111"/>
          <c:w val="0.82203787386461524"/>
          <c:h val="0.70274140074595937"/>
        </c:manualLayout>
      </c:layout>
      <c:barChart>
        <c:barDir val="col"/>
        <c:grouping val="clustered"/>
        <c:varyColors val="0"/>
        <c:ser>
          <c:idx val="0"/>
          <c:order val="0"/>
          <c:tx>
            <c:strRef>
              <c:f>'Data Summary'!$M$3</c:f>
              <c:strCache>
                <c:ptCount val="1"/>
                <c:pt idx="0">
                  <c:v>&lt; 1 km3</c:v>
                </c:pt>
              </c:strCache>
            </c:strRef>
          </c:tx>
          <c:spPr>
            <a:solidFill>
              <a:schemeClr val="accent1"/>
            </a:solidFill>
            <a:ln>
              <a:noFill/>
            </a:ln>
            <a:effectLst/>
          </c:spPr>
          <c:invertIfNegative val="0"/>
          <c:cat>
            <c:strRef>
              <c:f>'Data Summary'!$L$22:$L$25</c:f>
              <c:strCache>
                <c:ptCount val="4"/>
                <c:pt idx="0">
                  <c:v>Felsic Rejuvenation</c:v>
                </c:pt>
                <c:pt idx="1">
                  <c:v>Mafic Rejuvenation</c:v>
                </c:pt>
                <c:pt idx="2">
                  <c:v>Mafic Recharge</c:v>
                </c:pt>
                <c:pt idx="3">
                  <c:v>Volatile Accumulation</c:v>
                </c:pt>
              </c:strCache>
            </c:strRef>
          </c:cat>
          <c:val>
            <c:numRef>
              <c:f>'Data Summary'!$M$22:$M$25</c:f>
              <c:numCache>
                <c:formatCode>0.0</c:formatCode>
                <c:ptCount val="4"/>
                <c:pt idx="0">
                  <c:v>0</c:v>
                </c:pt>
                <c:pt idx="1">
                  <c:v>100</c:v>
                </c:pt>
                <c:pt idx="2">
                  <c:v>0</c:v>
                </c:pt>
                <c:pt idx="3">
                  <c:v>20</c:v>
                </c:pt>
              </c:numCache>
            </c:numRef>
          </c:val>
          <c:extLst>
            <c:ext xmlns:c16="http://schemas.microsoft.com/office/drawing/2014/chart" uri="{C3380CC4-5D6E-409C-BE32-E72D297353CC}">
              <c16:uniqueId val="{00000000-195C-0445-BCC2-E8C7DB250BCE}"/>
            </c:ext>
          </c:extLst>
        </c:ser>
        <c:ser>
          <c:idx val="1"/>
          <c:order val="1"/>
          <c:tx>
            <c:strRef>
              <c:f>'Data Summary'!$N$3</c:f>
              <c:strCache>
                <c:ptCount val="1"/>
                <c:pt idx="0">
                  <c:v>1-10 km3</c:v>
                </c:pt>
              </c:strCache>
            </c:strRef>
          </c:tx>
          <c:spPr>
            <a:solidFill>
              <a:schemeClr val="accent2"/>
            </a:solidFill>
            <a:ln>
              <a:noFill/>
            </a:ln>
            <a:effectLst/>
          </c:spPr>
          <c:invertIfNegative val="0"/>
          <c:cat>
            <c:strRef>
              <c:f>'Data Summary'!$L$22:$L$25</c:f>
              <c:strCache>
                <c:ptCount val="4"/>
                <c:pt idx="0">
                  <c:v>Felsic Rejuvenation</c:v>
                </c:pt>
                <c:pt idx="1">
                  <c:v>Mafic Rejuvenation</c:v>
                </c:pt>
                <c:pt idx="2">
                  <c:v>Mafic Recharge</c:v>
                </c:pt>
                <c:pt idx="3">
                  <c:v>Volatile Accumulation</c:v>
                </c:pt>
              </c:strCache>
            </c:strRef>
          </c:cat>
          <c:val>
            <c:numRef>
              <c:f>'Data Summary'!$N$22:$N$25</c:f>
              <c:numCache>
                <c:formatCode>0.0</c:formatCode>
                <c:ptCount val="4"/>
                <c:pt idx="0">
                  <c:v>35.294117647058826</c:v>
                </c:pt>
                <c:pt idx="1">
                  <c:v>0</c:v>
                </c:pt>
                <c:pt idx="2">
                  <c:v>30.303030303030305</c:v>
                </c:pt>
                <c:pt idx="3">
                  <c:v>0</c:v>
                </c:pt>
              </c:numCache>
            </c:numRef>
          </c:val>
          <c:extLst>
            <c:ext xmlns:c16="http://schemas.microsoft.com/office/drawing/2014/chart" uri="{C3380CC4-5D6E-409C-BE32-E72D297353CC}">
              <c16:uniqueId val="{00000001-195C-0445-BCC2-E8C7DB250BCE}"/>
            </c:ext>
          </c:extLst>
        </c:ser>
        <c:ser>
          <c:idx val="2"/>
          <c:order val="2"/>
          <c:tx>
            <c:strRef>
              <c:f>'Data Summary'!$O$3</c:f>
              <c:strCache>
                <c:ptCount val="1"/>
                <c:pt idx="0">
                  <c:v>10-100 km3</c:v>
                </c:pt>
              </c:strCache>
            </c:strRef>
          </c:tx>
          <c:spPr>
            <a:solidFill>
              <a:schemeClr val="accent3"/>
            </a:solidFill>
            <a:ln>
              <a:noFill/>
            </a:ln>
            <a:effectLst/>
          </c:spPr>
          <c:invertIfNegative val="0"/>
          <c:cat>
            <c:strRef>
              <c:f>'Data Summary'!$L$22:$L$25</c:f>
              <c:strCache>
                <c:ptCount val="4"/>
                <c:pt idx="0">
                  <c:v>Felsic Rejuvenation</c:v>
                </c:pt>
                <c:pt idx="1">
                  <c:v>Mafic Rejuvenation</c:v>
                </c:pt>
                <c:pt idx="2">
                  <c:v>Mafic Recharge</c:v>
                </c:pt>
                <c:pt idx="3">
                  <c:v>Volatile Accumulation</c:v>
                </c:pt>
              </c:strCache>
            </c:strRef>
          </c:cat>
          <c:val>
            <c:numRef>
              <c:f>'Data Summary'!$O$22:$O$25</c:f>
              <c:numCache>
                <c:formatCode>0.0</c:formatCode>
                <c:ptCount val="4"/>
                <c:pt idx="0">
                  <c:v>35.294117647058826</c:v>
                </c:pt>
                <c:pt idx="1">
                  <c:v>0</c:v>
                </c:pt>
                <c:pt idx="2">
                  <c:v>45.454545454545453</c:v>
                </c:pt>
                <c:pt idx="3">
                  <c:v>20</c:v>
                </c:pt>
              </c:numCache>
            </c:numRef>
          </c:val>
          <c:extLst>
            <c:ext xmlns:c16="http://schemas.microsoft.com/office/drawing/2014/chart" uri="{C3380CC4-5D6E-409C-BE32-E72D297353CC}">
              <c16:uniqueId val="{00000002-195C-0445-BCC2-E8C7DB250BCE}"/>
            </c:ext>
          </c:extLst>
        </c:ser>
        <c:ser>
          <c:idx val="3"/>
          <c:order val="3"/>
          <c:tx>
            <c:strRef>
              <c:f>'Data Summary'!$P$3</c:f>
              <c:strCache>
                <c:ptCount val="1"/>
                <c:pt idx="0">
                  <c:v>&gt; 100 km3</c:v>
                </c:pt>
              </c:strCache>
            </c:strRef>
          </c:tx>
          <c:spPr>
            <a:solidFill>
              <a:schemeClr val="accent4"/>
            </a:solidFill>
            <a:ln>
              <a:noFill/>
            </a:ln>
            <a:effectLst/>
          </c:spPr>
          <c:invertIfNegative val="0"/>
          <c:cat>
            <c:strRef>
              <c:f>'Data Summary'!$L$22:$L$25</c:f>
              <c:strCache>
                <c:ptCount val="4"/>
                <c:pt idx="0">
                  <c:v>Felsic Rejuvenation</c:v>
                </c:pt>
                <c:pt idx="1">
                  <c:v>Mafic Rejuvenation</c:v>
                </c:pt>
                <c:pt idx="2">
                  <c:v>Mafic Recharge</c:v>
                </c:pt>
                <c:pt idx="3">
                  <c:v>Volatile Accumulation</c:v>
                </c:pt>
              </c:strCache>
            </c:strRef>
          </c:cat>
          <c:val>
            <c:numRef>
              <c:f>'Data Summary'!$P$22:$P$25</c:f>
              <c:numCache>
                <c:formatCode>0.0</c:formatCode>
                <c:ptCount val="4"/>
                <c:pt idx="0">
                  <c:v>23.52941176470588</c:v>
                </c:pt>
                <c:pt idx="1">
                  <c:v>0</c:v>
                </c:pt>
                <c:pt idx="2">
                  <c:v>24.242424242424242</c:v>
                </c:pt>
                <c:pt idx="3">
                  <c:v>40</c:v>
                </c:pt>
              </c:numCache>
            </c:numRef>
          </c:val>
          <c:extLst>
            <c:ext xmlns:c16="http://schemas.microsoft.com/office/drawing/2014/chart" uri="{C3380CC4-5D6E-409C-BE32-E72D297353CC}">
              <c16:uniqueId val="{00000003-195C-0445-BCC2-E8C7DB250BCE}"/>
            </c:ext>
          </c:extLst>
        </c:ser>
        <c:ser>
          <c:idx val="4"/>
          <c:order val="4"/>
          <c:tx>
            <c:strRef>
              <c:f>'Data Summary'!$Q$3</c:f>
              <c:strCache>
                <c:ptCount val="1"/>
              </c:strCache>
            </c:strRef>
          </c:tx>
          <c:spPr>
            <a:solidFill>
              <a:schemeClr val="accent5"/>
            </a:solidFill>
            <a:ln>
              <a:noFill/>
            </a:ln>
            <a:effectLst/>
          </c:spPr>
          <c:invertIfNegative val="0"/>
          <c:cat>
            <c:strRef>
              <c:f>'Data Summary'!$L$22:$L$25</c:f>
              <c:strCache>
                <c:ptCount val="4"/>
                <c:pt idx="0">
                  <c:v>Felsic Rejuvenation</c:v>
                </c:pt>
                <c:pt idx="1">
                  <c:v>Mafic Rejuvenation</c:v>
                </c:pt>
                <c:pt idx="2">
                  <c:v>Mafic Recharge</c:v>
                </c:pt>
                <c:pt idx="3">
                  <c:v>Volatile Accumulation</c:v>
                </c:pt>
              </c:strCache>
            </c:strRef>
          </c:cat>
          <c:val>
            <c:numRef>
              <c:f>'Data Summary'!$Q$22:$Q$25</c:f>
              <c:numCache>
                <c:formatCode>0.0</c:formatCode>
                <c:ptCount val="4"/>
                <c:pt idx="0">
                  <c:v>5.8823529411764701</c:v>
                </c:pt>
                <c:pt idx="1">
                  <c:v>0</c:v>
                </c:pt>
                <c:pt idx="2">
                  <c:v>0</c:v>
                </c:pt>
                <c:pt idx="3">
                  <c:v>20</c:v>
                </c:pt>
              </c:numCache>
            </c:numRef>
          </c:val>
          <c:extLst>
            <c:ext xmlns:c16="http://schemas.microsoft.com/office/drawing/2014/chart" uri="{C3380CC4-5D6E-409C-BE32-E72D297353CC}">
              <c16:uniqueId val="{00000000-C7FB-B948-A1C4-18480DFB9285}"/>
            </c:ext>
          </c:extLst>
        </c:ser>
        <c:dLbls>
          <c:showLegendKey val="0"/>
          <c:showVal val="0"/>
          <c:showCatName val="0"/>
          <c:showSerName val="0"/>
          <c:showPercent val="0"/>
          <c:showBubbleSize val="0"/>
        </c:dLbls>
        <c:gapWidth val="219"/>
        <c:overlap val="-27"/>
        <c:axId val="1773770223"/>
        <c:axId val="1773455743"/>
      </c:barChart>
      <c:catAx>
        <c:axId val="17737702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3455743"/>
        <c:crosses val="autoZero"/>
        <c:auto val="1"/>
        <c:lblAlgn val="ctr"/>
        <c:lblOffset val="100"/>
        <c:noMultiLvlLbl val="0"/>
      </c:catAx>
      <c:valAx>
        <c:axId val="1773455743"/>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37702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'Data Summary'!$M$3</c:f>
              <c:strCache>
                <c:ptCount val="1"/>
                <c:pt idx="0">
                  <c:v>&lt; 1 km3</c:v>
                </c:pt>
              </c:strCache>
            </c:strRef>
          </c:tx>
          <c:spPr>
            <a:solidFill>
              <a:schemeClr val="accent1"/>
            </a:solidFill>
            <a:ln>
              <a:noFill/>
            </a:ln>
            <a:effectLst/>
          </c:spPr>
          <c:invertIfNegative val="0"/>
          <c:cat>
            <c:strRef>
              <c:f>'Data Summary'!$L$28:$L$31</c:f>
              <c:strCache>
                <c:ptCount val="4"/>
                <c:pt idx="0">
                  <c:v>Felsic Rejuvenation</c:v>
                </c:pt>
                <c:pt idx="1">
                  <c:v>Mafic Rejuvenation</c:v>
                </c:pt>
                <c:pt idx="2">
                  <c:v>Mafic Recharge</c:v>
                </c:pt>
                <c:pt idx="3">
                  <c:v>Volatile Accumulation</c:v>
                </c:pt>
              </c:strCache>
            </c:strRef>
          </c:cat>
          <c:val>
            <c:numRef>
              <c:f>'Data Summary'!$M$28:$M$31</c:f>
              <c:numCache>
                <c:formatCode>0.0</c:formatCode>
                <c:ptCount val="4"/>
                <c:pt idx="0">
                  <c:v>7.8431372549019605</c:v>
                </c:pt>
                <c:pt idx="1">
                  <c:v>32</c:v>
                </c:pt>
                <c:pt idx="2">
                  <c:v>16.161616161616163</c:v>
                </c:pt>
                <c:pt idx="3">
                  <c:v>6.666666666666667</c:v>
                </c:pt>
              </c:numCache>
            </c:numRef>
          </c:val>
          <c:extLst>
            <c:ext xmlns:c16="http://schemas.microsoft.com/office/drawing/2014/chart" uri="{C3380CC4-5D6E-409C-BE32-E72D297353CC}">
              <c16:uniqueId val="{00000000-195C-0445-BCC2-E8C7DB250BCE}"/>
            </c:ext>
          </c:extLst>
        </c:ser>
        <c:ser>
          <c:idx val="1"/>
          <c:order val="1"/>
          <c:tx>
            <c:strRef>
              <c:f>'Data Summary'!$N$3</c:f>
              <c:strCache>
                <c:ptCount val="1"/>
                <c:pt idx="0">
                  <c:v>1-10 km3</c:v>
                </c:pt>
              </c:strCache>
            </c:strRef>
          </c:tx>
          <c:spPr>
            <a:solidFill>
              <a:schemeClr val="accent2"/>
            </a:solidFill>
            <a:ln>
              <a:noFill/>
            </a:ln>
            <a:effectLst/>
          </c:spPr>
          <c:invertIfNegative val="0"/>
          <c:cat>
            <c:strRef>
              <c:f>'Data Summary'!$L$28:$L$31</c:f>
              <c:strCache>
                <c:ptCount val="4"/>
                <c:pt idx="0">
                  <c:v>Felsic Rejuvenation</c:v>
                </c:pt>
                <c:pt idx="1">
                  <c:v>Mafic Rejuvenation</c:v>
                </c:pt>
                <c:pt idx="2">
                  <c:v>Mafic Recharge</c:v>
                </c:pt>
                <c:pt idx="3">
                  <c:v>Volatile Accumulation</c:v>
                </c:pt>
              </c:strCache>
            </c:strRef>
          </c:cat>
          <c:val>
            <c:numRef>
              <c:f>'Data Summary'!$N$28:$N$31</c:f>
              <c:numCache>
                <c:formatCode>0.0</c:formatCode>
                <c:ptCount val="4"/>
                <c:pt idx="0">
                  <c:v>15.686274509803921</c:v>
                </c:pt>
                <c:pt idx="1">
                  <c:v>30</c:v>
                </c:pt>
                <c:pt idx="2">
                  <c:v>16.161616161616163</c:v>
                </c:pt>
                <c:pt idx="3">
                  <c:v>6.666666666666667</c:v>
                </c:pt>
              </c:numCache>
            </c:numRef>
          </c:val>
          <c:extLst>
            <c:ext xmlns:c16="http://schemas.microsoft.com/office/drawing/2014/chart" uri="{C3380CC4-5D6E-409C-BE32-E72D297353CC}">
              <c16:uniqueId val="{00000001-195C-0445-BCC2-E8C7DB250BCE}"/>
            </c:ext>
          </c:extLst>
        </c:ser>
        <c:ser>
          <c:idx val="2"/>
          <c:order val="2"/>
          <c:tx>
            <c:strRef>
              <c:f>'Data Summary'!$O$3</c:f>
              <c:strCache>
                <c:ptCount val="1"/>
                <c:pt idx="0">
                  <c:v>10-100 km3</c:v>
                </c:pt>
              </c:strCache>
            </c:strRef>
          </c:tx>
          <c:spPr>
            <a:solidFill>
              <a:schemeClr val="accent3"/>
            </a:solidFill>
            <a:ln>
              <a:noFill/>
            </a:ln>
            <a:effectLst/>
          </c:spPr>
          <c:invertIfNegative val="0"/>
          <c:cat>
            <c:strRef>
              <c:f>'Data Summary'!$L$28:$L$31</c:f>
              <c:strCache>
                <c:ptCount val="4"/>
                <c:pt idx="0">
                  <c:v>Felsic Rejuvenation</c:v>
                </c:pt>
                <c:pt idx="1">
                  <c:v>Mafic Rejuvenation</c:v>
                </c:pt>
                <c:pt idx="2">
                  <c:v>Mafic Recharge</c:v>
                </c:pt>
                <c:pt idx="3">
                  <c:v>Volatile Accumulation</c:v>
                </c:pt>
              </c:strCache>
            </c:strRef>
          </c:cat>
          <c:val>
            <c:numRef>
              <c:f>'Data Summary'!$O$28:$O$31</c:f>
              <c:numCache>
                <c:formatCode>0.0</c:formatCode>
                <c:ptCount val="4"/>
                <c:pt idx="0">
                  <c:v>30.392156862745097</c:v>
                </c:pt>
                <c:pt idx="1">
                  <c:v>30</c:v>
                </c:pt>
                <c:pt idx="2">
                  <c:v>18.686868686868689</c:v>
                </c:pt>
                <c:pt idx="3">
                  <c:v>46.666666666666664</c:v>
                </c:pt>
              </c:numCache>
            </c:numRef>
          </c:val>
          <c:extLst>
            <c:ext xmlns:c16="http://schemas.microsoft.com/office/drawing/2014/chart" uri="{C3380CC4-5D6E-409C-BE32-E72D297353CC}">
              <c16:uniqueId val="{00000002-195C-0445-BCC2-E8C7DB250BCE}"/>
            </c:ext>
          </c:extLst>
        </c:ser>
        <c:ser>
          <c:idx val="3"/>
          <c:order val="3"/>
          <c:tx>
            <c:strRef>
              <c:f>'Data Summary'!$P$3</c:f>
              <c:strCache>
                <c:ptCount val="1"/>
                <c:pt idx="0">
                  <c:v>&gt; 100 km3</c:v>
                </c:pt>
              </c:strCache>
            </c:strRef>
          </c:tx>
          <c:spPr>
            <a:solidFill>
              <a:schemeClr val="accent4"/>
            </a:solidFill>
            <a:ln>
              <a:noFill/>
            </a:ln>
            <a:effectLst/>
          </c:spPr>
          <c:invertIfNegative val="0"/>
          <c:cat>
            <c:strRef>
              <c:f>'Data Summary'!$L$28:$L$31</c:f>
              <c:strCache>
                <c:ptCount val="4"/>
                <c:pt idx="0">
                  <c:v>Felsic Rejuvenation</c:v>
                </c:pt>
                <c:pt idx="1">
                  <c:v>Mafic Rejuvenation</c:v>
                </c:pt>
                <c:pt idx="2">
                  <c:v>Mafic Recharge</c:v>
                </c:pt>
                <c:pt idx="3">
                  <c:v>Volatile Accumulation</c:v>
                </c:pt>
              </c:strCache>
            </c:strRef>
          </c:cat>
          <c:val>
            <c:numRef>
              <c:f>'Data Summary'!$P$28:$P$31</c:f>
              <c:numCache>
                <c:formatCode>0.0</c:formatCode>
                <c:ptCount val="4"/>
                <c:pt idx="0">
                  <c:v>25.490196078431371</c:v>
                </c:pt>
                <c:pt idx="1">
                  <c:v>8</c:v>
                </c:pt>
                <c:pt idx="2">
                  <c:v>17.171717171717169</c:v>
                </c:pt>
                <c:pt idx="3">
                  <c:v>10</c:v>
                </c:pt>
              </c:numCache>
            </c:numRef>
          </c:val>
          <c:extLst>
            <c:ext xmlns:c16="http://schemas.microsoft.com/office/drawing/2014/chart" uri="{C3380CC4-5D6E-409C-BE32-E72D297353CC}">
              <c16:uniqueId val="{00000003-195C-0445-BCC2-E8C7DB250BCE}"/>
            </c:ext>
          </c:extLst>
        </c:ser>
        <c:ser>
          <c:idx val="4"/>
          <c:order val="4"/>
          <c:tx>
            <c:strRef>
              <c:f>'Data Summary'!$Q$3</c:f>
              <c:strCache>
                <c:ptCount val="1"/>
              </c:strCache>
            </c:strRef>
          </c:tx>
          <c:spPr>
            <a:solidFill>
              <a:schemeClr val="accent5"/>
            </a:solidFill>
            <a:ln>
              <a:noFill/>
            </a:ln>
            <a:effectLst/>
          </c:spPr>
          <c:invertIfNegative val="0"/>
          <c:cat>
            <c:strRef>
              <c:f>'Data Summary'!$L$28:$L$31</c:f>
              <c:strCache>
                <c:ptCount val="4"/>
                <c:pt idx="0">
                  <c:v>Felsic Rejuvenation</c:v>
                </c:pt>
                <c:pt idx="1">
                  <c:v>Mafic Rejuvenation</c:v>
                </c:pt>
                <c:pt idx="2">
                  <c:v>Mafic Recharge</c:v>
                </c:pt>
                <c:pt idx="3">
                  <c:v>Volatile Accumulation</c:v>
                </c:pt>
              </c:strCache>
            </c:strRef>
          </c:cat>
          <c:val>
            <c:numRef>
              <c:f>'Data Summary'!$Q$28:$Q$31</c:f>
              <c:numCache>
                <c:formatCode>0.0</c:formatCode>
                <c:ptCount val="4"/>
                <c:pt idx="0">
                  <c:v>5.8823529411764701</c:v>
                </c:pt>
                <c:pt idx="1">
                  <c:v>0</c:v>
                </c:pt>
                <c:pt idx="2">
                  <c:v>24.747474747474747</c:v>
                </c:pt>
                <c:pt idx="3">
                  <c:v>20</c:v>
                </c:pt>
              </c:numCache>
            </c:numRef>
          </c:val>
          <c:extLst>
            <c:ext xmlns:c16="http://schemas.microsoft.com/office/drawing/2014/chart" uri="{C3380CC4-5D6E-409C-BE32-E72D297353CC}">
              <c16:uniqueId val="{00000000-C7FB-B948-A1C4-18480DFB9285}"/>
            </c:ext>
          </c:extLst>
        </c:ser>
        <c:ser>
          <c:idx val="5"/>
          <c:order val="5"/>
          <c:tx>
            <c:strRef>
              <c:f>'Data Summary'!$R$3</c:f>
              <c:strCache>
                <c:ptCount val="1"/>
              </c:strCache>
            </c:strRef>
          </c:tx>
          <c:spPr>
            <a:solidFill>
              <a:schemeClr val="accent6"/>
            </a:solidFill>
            <a:ln>
              <a:noFill/>
            </a:ln>
            <a:effectLst/>
          </c:spPr>
          <c:invertIfNegative val="0"/>
          <c:cat>
            <c:strRef>
              <c:f>'Data Summary'!$L$28:$L$31</c:f>
              <c:strCache>
                <c:ptCount val="4"/>
                <c:pt idx="0">
                  <c:v>Felsic Rejuvenation</c:v>
                </c:pt>
                <c:pt idx="1">
                  <c:v>Mafic Rejuvenation</c:v>
                </c:pt>
                <c:pt idx="2">
                  <c:v>Mafic Recharge</c:v>
                </c:pt>
                <c:pt idx="3">
                  <c:v>Volatile Accumulation</c:v>
                </c:pt>
              </c:strCache>
            </c:strRef>
          </c:cat>
          <c:val>
            <c:numRef>
              <c:f>'Data Summary'!$R$28:$R$31</c:f>
              <c:numCache>
                <c:formatCode>0.0</c:formatCode>
                <c:ptCount val="4"/>
                <c:pt idx="0">
                  <c:v>14.705882352941178</c:v>
                </c:pt>
                <c:pt idx="1">
                  <c:v>0</c:v>
                </c:pt>
                <c:pt idx="2">
                  <c:v>7.0707070707070701</c:v>
                </c:pt>
                <c:pt idx="3">
                  <c:v>10</c:v>
                </c:pt>
              </c:numCache>
            </c:numRef>
          </c:val>
          <c:extLst>
            <c:ext xmlns:c16="http://schemas.microsoft.com/office/drawing/2014/chart" uri="{C3380CC4-5D6E-409C-BE32-E72D297353CC}">
              <c16:uniqueId val="{00000000-1481-2041-828B-5317792D0BEC}"/>
            </c:ext>
          </c:extLst>
        </c:ser>
        <c:dLbls>
          <c:showLegendKey val="0"/>
          <c:showVal val="0"/>
          <c:showCatName val="0"/>
          <c:showSerName val="0"/>
          <c:showPercent val="0"/>
          <c:showBubbleSize val="0"/>
        </c:dLbls>
        <c:gapWidth val="219"/>
        <c:overlap val="-27"/>
        <c:axId val="1773770223"/>
        <c:axId val="1773455743"/>
      </c:barChart>
      <c:catAx>
        <c:axId val="17737702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3455743"/>
        <c:crosses val="autoZero"/>
        <c:auto val="1"/>
        <c:lblAlgn val="ctr"/>
        <c:lblOffset val="100"/>
        <c:noMultiLvlLbl val="0"/>
      </c:catAx>
      <c:valAx>
        <c:axId val="1773455743"/>
        <c:scaling>
          <c:orientation val="minMax"/>
          <c:max val="5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37702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12700</xdr:colOff>
      <xdr:row>1</xdr:row>
      <xdr:rowOff>25400</xdr:rowOff>
    </xdr:from>
    <xdr:to>
      <xdr:col>6</xdr:col>
      <xdr:colOff>584200</xdr:colOff>
      <xdr:row>7</xdr:row>
      <xdr:rowOff>190500</xdr:rowOff>
    </xdr:to>
    <xdr:sp macro="" textlink="">
      <xdr:nvSpPr>
        <xdr:cNvPr id="2" name="TextBox 1">
          <a:extLst>
            <a:ext uri="{FF2B5EF4-FFF2-40B4-BE49-F238E27FC236}">
              <a16:creationId xmlns:a16="http://schemas.microsoft.com/office/drawing/2014/main" id="{9C2B9FAE-FFA9-7C43-90CF-970F1F5420A9}"/>
            </a:ext>
          </a:extLst>
        </xdr:cNvPr>
        <xdr:cNvSpPr txBox="1"/>
      </xdr:nvSpPr>
      <xdr:spPr>
        <a:xfrm>
          <a:off x="838200" y="228600"/>
          <a:ext cx="4699000" cy="1384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Roboto Condensed" panose="02000000000000000000" pitchFamily="2" charset="0"/>
              <a:ea typeface="Roboto Condensed" panose="02000000000000000000" pitchFamily="2" charset="0"/>
            </a:rPr>
            <a:t>This supplementary material accompanies the article:</a:t>
          </a:r>
        </a:p>
        <a:p>
          <a:endParaRPr lang="en-US" sz="1100">
            <a:latin typeface="Roboto Condensed" panose="02000000000000000000" pitchFamily="2" charset="0"/>
            <a:ea typeface="Roboto Condensed" panose="02000000000000000000" pitchFamily="2" charset="0"/>
          </a:endParaRPr>
        </a:p>
        <a:p>
          <a:r>
            <a:rPr lang="en-US" sz="1100">
              <a:latin typeface="Roboto Condensed" panose="02000000000000000000" pitchFamily="2" charset="0"/>
              <a:ea typeface="Roboto Condensed" panose="02000000000000000000" pitchFamily="2" charset="0"/>
            </a:rPr>
            <a:t>Kent, A., Christy, T. and Kari, C. (2023) “Start me up: The relationship between volcanic eruption characteristics and eruption initiation mechanisms”, </a:t>
          </a:r>
          <a:r>
            <a:rPr lang="en-US" sz="1100" i="1">
              <a:latin typeface="Roboto Condensed" panose="02000000000000000000" pitchFamily="2" charset="0"/>
              <a:ea typeface="Roboto Condensed" panose="02000000000000000000" pitchFamily="2" charset="0"/>
            </a:rPr>
            <a:t>Volcanica</a:t>
          </a:r>
          <a:r>
            <a:rPr lang="en-US" sz="1100" i="0">
              <a:latin typeface="Roboto Condensed" panose="02000000000000000000" pitchFamily="2" charset="0"/>
              <a:ea typeface="Roboto Condensed" panose="02000000000000000000" pitchFamily="2" charset="0"/>
            </a:rPr>
            <a:t>,</a:t>
          </a:r>
          <a:r>
            <a:rPr lang="en-US" sz="1100" i="1">
              <a:latin typeface="Roboto Condensed" panose="02000000000000000000" pitchFamily="2" charset="0"/>
              <a:ea typeface="Roboto Condensed" panose="02000000000000000000" pitchFamily="2" charset="0"/>
            </a:rPr>
            <a:t> 6</a:t>
          </a:r>
          <a:r>
            <a:rPr lang="en-US" sz="1100">
              <a:latin typeface="Roboto Condensed" panose="02000000000000000000" pitchFamily="2" charset="0"/>
              <a:ea typeface="Roboto Condensed" panose="02000000000000000000" pitchFamily="2" charset="0"/>
            </a:rPr>
            <a:t>(2), pp. 161–172. doi: 10.30909/vol.06.02.161172.</a:t>
          </a:r>
        </a:p>
        <a:p>
          <a:endParaRPr lang="en-US" sz="1100">
            <a:latin typeface="Roboto Condensed" panose="02000000000000000000" pitchFamily="2" charset="0"/>
            <a:ea typeface="Roboto Condensed" panose="02000000000000000000" pitchFamily="2" charset="0"/>
          </a:endParaRPr>
        </a:p>
        <a:p>
          <a:r>
            <a:rPr lang="en-US" sz="1100">
              <a:latin typeface="Roboto Condensed" panose="02000000000000000000" pitchFamily="2" charset="0"/>
              <a:ea typeface="Roboto Condensed" panose="02000000000000000000" pitchFamily="2" charset="0"/>
            </a:rPr>
            <a:t>Kent et al. (2023) should be cited if</a:t>
          </a:r>
          <a:r>
            <a:rPr lang="en-US" sz="1100" baseline="0">
              <a:latin typeface="Roboto Condensed" panose="02000000000000000000" pitchFamily="2" charset="0"/>
              <a:ea typeface="Roboto Condensed" panose="02000000000000000000" pitchFamily="2" charset="0"/>
            </a:rPr>
            <a:t> these materials are used.</a:t>
          </a:r>
          <a:endParaRPr lang="en-US" sz="1100">
            <a:latin typeface="Roboto Condensed" panose="02000000000000000000" pitchFamily="2" charset="0"/>
            <a:ea typeface="Roboto Condensed" panose="02000000000000000000"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793750</xdr:colOff>
      <xdr:row>2</xdr:row>
      <xdr:rowOff>12700</xdr:rowOff>
    </xdr:from>
    <xdr:to>
      <xdr:col>24</xdr:col>
      <xdr:colOff>800100</xdr:colOff>
      <xdr:row>11</xdr:row>
      <xdr:rowOff>114300</xdr:rowOff>
    </xdr:to>
    <xdr:graphicFrame macro="">
      <xdr:nvGraphicFramePr>
        <xdr:cNvPr id="2" name="Chart 1">
          <a:extLst>
            <a:ext uri="{FF2B5EF4-FFF2-40B4-BE49-F238E27FC236}">
              <a16:creationId xmlns:a16="http://schemas.microsoft.com/office/drawing/2014/main" id="{797A3DBE-64AA-6F98-49CB-7829746958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819150</xdr:colOff>
      <xdr:row>13</xdr:row>
      <xdr:rowOff>101600</xdr:rowOff>
    </xdr:from>
    <xdr:to>
      <xdr:col>25</xdr:col>
      <xdr:colOff>0</xdr:colOff>
      <xdr:row>23</xdr:row>
      <xdr:rowOff>0</xdr:rowOff>
    </xdr:to>
    <xdr:graphicFrame macro="">
      <xdr:nvGraphicFramePr>
        <xdr:cNvPr id="3" name="Chart 2">
          <a:extLst>
            <a:ext uri="{FF2B5EF4-FFF2-40B4-BE49-F238E27FC236}">
              <a16:creationId xmlns:a16="http://schemas.microsoft.com/office/drawing/2014/main" id="{80220C09-9FE1-6CB5-0F91-13840764031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0</xdr:colOff>
      <xdr:row>25</xdr:row>
      <xdr:rowOff>177800</xdr:rowOff>
    </xdr:from>
    <xdr:to>
      <xdr:col>25</xdr:col>
      <xdr:colOff>6350</xdr:colOff>
      <xdr:row>35</xdr:row>
      <xdr:rowOff>76200</xdr:rowOff>
    </xdr:to>
    <xdr:graphicFrame macro="">
      <xdr:nvGraphicFramePr>
        <xdr:cNvPr id="4" name="Chart 3">
          <a:extLst>
            <a:ext uri="{FF2B5EF4-FFF2-40B4-BE49-F238E27FC236}">
              <a16:creationId xmlns:a16="http://schemas.microsoft.com/office/drawing/2014/main" id="{6C261EE3-097F-0244-3996-5FBBFB313D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21</xdr:col>
      <xdr:colOff>0</xdr:colOff>
      <xdr:row>36</xdr:row>
      <xdr:rowOff>101600</xdr:rowOff>
    </xdr:from>
    <xdr:to>
      <xdr:col>25</xdr:col>
      <xdr:colOff>6350</xdr:colOff>
      <xdr:row>46</xdr:row>
      <xdr:rowOff>0</xdr:rowOff>
    </xdr:to>
    <xdr:graphicFrame macro="">
      <xdr:nvGraphicFramePr>
        <xdr:cNvPr id="5" name="Chart 4">
          <a:extLst>
            <a:ext uri="{FF2B5EF4-FFF2-40B4-BE49-F238E27FC236}">
              <a16:creationId xmlns:a16="http://schemas.microsoft.com/office/drawing/2014/main" id="{5F96AF96-BE20-A8C5-9224-B088884A63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73DD2-E92A-CE4F-AFBF-82A54A773375}">
  <dimension ref="A1"/>
  <sheetViews>
    <sheetView tabSelected="1" workbookViewId="0">
      <selection activeCell="K12" sqref="K12"/>
    </sheetView>
  </sheetViews>
  <sheetFormatPr baseColWidth="10" defaultRowHeight="16"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76A3E-3AF4-0041-A963-9E83426B0B1D}">
  <sheetPr>
    <pageSetUpPr fitToPage="1"/>
  </sheetPr>
  <dimension ref="A1:AT98"/>
  <sheetViews>
    <sheetView zoomScale="120" zoomScaleNormal="120" workbookViewId="0">
      <pane xSplit="1" ySplit="1" topLeftCell="B41" activePane="bottomRight" state="frozen"/>
      <selection pane="topRight" activeCell="B1" sqref="B1"/>
      <selection pane="bottomLeft" activeCell="A2" sqref="A2"/>
      <selection pane="bottomRight" activeCell="F22" sqref="F22"/>
    </sheetView>
  </sheetViews>
  <sheetFormatPr baseColWidth="10" defaultRowHeight="16" x14ac:dyDescent="0.2"/>
  <cols>
    <col min="1" max="1" width="17.1640625" style="1" customWidth="1"/>
    <col min="2" max="2" width="21" style="1" customWidth="1"/>
    <col min="3" max="3" width="10.83203125" style="1"/>
    <col min="4" max="4" width="36.33203125" style="1" customWidth="1"/>
    <col min="5" max="5" width="10.83203125" style="1"/>
    <col min="6" max="6" width="20.33203125" style="1" customWidth="1"/>
    <col min="7" max="7" width="12.33203125" style="1" customWidth="1"/>
    <col min="8" max="8" width="15.33203125" style="1" customWidth="1"/>
    <col min="9" max="9" width="10.83203125" style="1"/>
    <col min="10" max="10" width="12" style="1" customWidth="1"/>
    <col min="11" max="11" width="18.33203125" style="1" customWidth="1"/>
    <col min="12" max="12" width="56.33203125" style="1" customWidth="1"/>
    <col min="13" max="14" width="10.83203125" style="1"/>
    <col min="15" max="15" width="10.83203125" style="18"/>
    <col min="16" max="20" width="10.83203125" style="1"/>
    <col min="21" max="21" width="10.83203125" style="33"/>
    <col min="22" max="22" width="10.83203125" style="42"/>
    <col min="23" max="23" width="10.83203125" style="18"/>
    <col min="24" max="24" width="10.83203125" style="33"/>
    <col min="25" max="25" width="10.83203125" style="42"/>
    <col min="26" max="26" width="10.83203125" style="18"/>
    <col min="27" max="31" width="10.83203125" style="1"/>
    <col min="32" max="32" width="10.83203125" style="33"/>
    <col min="33" max="33" width="10.83203125" style="47"/>
    <col min="34" max="34" width="10.83203125" style="42"/>
    <col min="35" max="35" width="10.83203125" style="18"/>
    <col min="36" max="43" width="10.83203125" style="1"/>
    <col min="44" max="44" width="10.83203125" style="33"/>
    <col min="45" max="16384" width="10.83203125" style="1"/>
  </cols>
  <sheetData>
    <row r="1" spans="1:44" s="4" customFormat="1" ht="28" x14ac:dyDescent="0.15">
      <c r="A1" s="3" t="s">
        <v>0</v>
      </c>
      <c r="B1" s="3" t="s">
        <v>1</v>
      </c>
      <c r="C1" s="3" t="s">
        <v>2</v>
      </c>
      <c r="D1" s="4" t="s">
        <v>242</v>
      </c>
      <c r="E1" s="4" t="s">
        <v>243</v>
      </c>
      <c r="F1" s="3" t="s">
        <v>337</v>
      </c>
      <c r="G1" s="4" t="s">
        <v>244</v>
      </c>
      <c r="H1" s="4" t="s">
        <v>4</v>
      </c>
      <c r="I1" s="4" t="s">
        <v>5</v>
      </c>
      <c r="J1" s="4" t="s">
        <v>6</v>
      </c>
      <c r="K1" s="3" t="s">
        <v>3</v>
      </c>
      <c r="M1" s="4" t="s">
        <v>382</v>
      </c>
      <c r="N1" s="6" t="s">
        <v>383</v>
      </c>
      <c r="O1" s="8" t="s">
        <v>14</v>
      </c>
      <c r="P1" s="6" t="s">
        <v>384</v>
      </c>
      <c r="Q1" s="6" t="s">
        <v>385</v>
      </c>
      <c r="R1" s="6" t="s">
        <v>386</v>
      </c>
      <c r="S1" s="6" t="s">
        <v>387</v>
      </c>
      <c r="T1" s="6" t="s">
        <v>388</v>
      </c>
      <c r="U1" s="28" t="s">
        <v>389</v>
      </c>
      <c r="V1" s="39"/>
      <c r="W1" s="8" t="s">
        <v>390</v>
      </c>
      <c r="X1" s="28" t="s">
        <v>391</v>
      </c>
      <c r="Y1" s="39"/>
      <c r="Z1" s="8" t="s">
        <v>392</v>
      </c>
      <c r="AA1" s="6" t="s">
        <v>15</v>
      </c>
      <c r="AB1" s="6" t="s">
        <v>25</v>
      </c>
      <c r="AC1" s="6" t="s">
        <v>393</v>
      </c>
      <c r="AD1" s="6" t="s">
        <v>394</v>
      </c>
      <c r="AE1" s="6" t="s">
        <v>407</v>
      </c>
      <c r="AF1" s="28" t="s">
        <v>408</v>
      </c>
      <c r="AG1" s="46"/>
      <c r="AH1" s="39" t="s">
        <v>395</v>
      </c>
      <c r="AI1" s="8" t="s">
        <v>396</v>
      </c>
      <c r="AJ1" s="6" t="s">
        <v>397</v>
      </c>
      <c r="AK1" s="6" t="s">
        <v>398</v>
      </c>
      <c r="AL1" s="6" t="s">
        <v>399</v>
      </c>
      <c r="AM1" s="6" t="s">
        <v>400</v>
      </c>
      <c r="AN1" s="6" t="s">
        <v>401</v>
      </c>
      <c r="AO1" s="6"/>
      <c r="AP1" s="6" t="s">
        <v>402</v>
      </c>
      <c r="AQ1" s="6" t="s">
        <v>403</v>
      </c>
      <c r="AR1" s="28" t="s">
        <v>404</v>
      </c>
    </row>
    <row r="2" spans="1:44" ht="60" x14ac:dyDescent="0.2">
      <c r="A2" s="2" t="s">
        <v>284</v>
      </c>
      <c r="B2" s="2" t="s">
        <v>7</v>
      </c>
      <c r="C2" s="2" t="s">
        <v>50</v>
      </c>
      <c r="D2" s="2" t="s">
        <v>65</v>
      </c>
      <c r="E2" s="2" t="s">
        <v>67</v>
      </c>
      <c r="F2" s="2" t="s">
        <v>66</v>
      </c>
      <c r="G2" s="2" t="s">
        <v>23</v>
      </c>
      <c r="H2" s="2" t="s">
        <v>13</v>
      </c>
      <c r="I2" s="2" t="s">
        <v>68</v>
      </c>
      <c r="J2" s="2" t="s">
        <v>25</v>
      </c>
      <c r="K2" s="2" t="s">
        <v>64</v>
      </c>
      <c r="L2" s="103" t="s">
        <v>436</v>
      </c>
      <c r="N2" s="6"/>
      <c r="O2" s="8"/>
      <c r="P2" s="6"/>
      <c r="Q2" s="6"/>
      <c r="R2" s="12">
        <v>1</v>
      </c>
      <c r="S2" s="6"/>
      <c r="T2" s="6"/>
      <c r="U2" s="30">
        <v>1</v>
      </c>
      <c r="V2" s="39"/>
      <c r="W2" s="13">
        <v>1</v>
      </c>
      <c r="X2" s="28"/>
      <c r="Y2" s="39"/>
      <c r="Z2" s="8"/>
      <c r="AA2" s="6"/>
      <c r="AB2" s="12">
        <v>1</v>
      </c>
      <c r="AC2" s="6"/>
      <c r="AD2" s="6"/>
      <c r="AE2" s="6"/>
      <c r="AF2" s="28">
        <v>1</v>
      </c>
      <c r="AH2" s="39"/>
      <c r="AI2" s="8"/>
      <c r="AJ2" s="6"/>
      <c r="AK2" s="6"/>
      <c r="AL2" s="6"/>
      <c r="AM2" s="6"/>
      <c r="AN2" s="12">
        <v>6</v>
      </c>
      <c r="AO2" s="6"/>
      <c r="AP2" s="6"/>
      <c r="AQ2" s="6"/>
      <c r="AR2" s="30">
        <v>1</v>
      </c>
    </row>
    <row r="3" spans="1:44" ht="84" x14ac:dyDescent="0.2">
      <c r="A3" s="2" t="s">
        <v>281</v>
      </c>
      <c r="B3" s="2" t="s">
        <v>7</v>
      </c>
      <c r="C3" s="2" t="s">
        <v>50</v>
      </c>
      <c r="D3" s="2" t="s">
        <v>51</v>
      </c>
      <c r="E3" s="2" t="s">
        <v>52</v>
      </c>
      <c r="F3" s="2" t="s">
        <v>323</v>
      </c>
      <c r="G3" s="2" t="s">
        <v>44</v>
      </c>
      <c r="H3" s="2" t="s">
        <v>13</v>
      </c>
      <c r="I3" s="2" t="s">
        <v>207</v>
      </c>
      <c r="J3" s="2" t="s">
        <v>435</v>
      </c>
      <c r="K3" s="2" t="s">
        <v>311</v>
      </c>
      <c r="L3" s="103" t="s">
        <v>437</v>
      </c>
      <c r="N3" s="7"/>
      <c r="O3" s="9"/>
      <c r="P3" s="7"/>
      <c r="Q3" s="7"/>
      <c r="R3" s="7">
        <v>1</v>
      </c>
      <c r="S3" s="6"/>
      <c r="T3" s="6"/>
      <c r="U3" s="29">
        <v>1</v>
      </c>
      <c r="V3" s="40"/>
      <c r="W3" s="9">
        <v>1</v>
      </c>
      <c r="X3" s="28"/>
      <c r="Y3" s="39"/>
      <c r="Z3" s="8"/>
      <c r="AA3" s="6"/>
      <c r="AB3" s="6"/>
      <c r="AC3" s="7">
        <v>1</v>
      </c>
      <c r="AD3" s="6"/>
      <c r="AE3" s="7"/>
      <c r="AF3" s="29">
        <v>1</v>
      </c>
      <c r="AH3" s="39"/>
      <c r="AI3" s="8"/>
      <c r="AJ3" s="6"/>
      <c r="AK3" s="6"/>
      <c r="AL3" s="6"/>
      <c r="AM3" s="6"/>
      <c r="AN3" s="7">
        <v>6</v>
      </c>
      <c r="AO3" s="6"/>
      <c r="AP3" s="6"/>
      <c r="AQ3" s="6"/>
      <c r="AR3" s="29">
        <v>1</v>
      </c>
    </row>
    <row r="4" spans="1:44" ht="84" x14ac:dyDescent="0.2">
      <c r="A4" s="2" t="s">
        <v>280</v>
      </c>
      <c r="B4" s="2" t="s">
        <v>7</v>
      </c>
      <c r="C4" s="2" t="s">
        <v>8</v>
      </c>
      <c r="D4" s="2" t="s">
        <v>47</v>
      </c>
      <c r="E4" s="2" t="s">
        <v>48</v>
      </c>
      <c r="F4" s="2" t="s">
        <v>319</v>
      </c>
      <c r="G4" s="2" t="s">
        <v>23</v>
      </c>
      <c r="H4" s="2" t="s">
        <v>13</v>
      </c>
      <c r="I4" s="2" t="s">
        <v>206</v>
      </c>
      <c r="J4" s="2" t="s">
        <v>49</v>
      </c>
      <c r="K4" s="2" t="s">
        <v>46</v>
      </c>
      <c r="L4" s="2" t="s">
        <v>467</v>
      </c>
      <c r="N4" s="7"/>
      <c r="O4" s="9"/>
      <c r="P4" s="7"/>
      <c r="Q4" s="7">
        <v>1</v>
      </c>
      <c r="R4" s="7"/>
      <c r="S4" s="6"/>
      <c r="T4" s="6"/>
      <c r="U4" s="29">
        <v>1</v>
      </c>
      <c r="V4" s="40"/>
      <c r="W4" s="9">
        <v>1</v>
      </c>
      <c r="X4" s="28"/>
      <c r="Y4" s="39"/>
      <c r="Z4" s="8"/>
      <c r="AA4" s="6"/>
      <c r="AB4" s="6"/>
      <c r="AC4" s="7">
        <v>1</v>
      </c>
      <c r="AD4" s="6"/>
      <c r="AE4" s="7"/>
      <c r="AF4" s="29">
        <v>1</v>
      </c>
      <c r="AH4" s="39"/>
      <c r="AI4" s="8"/>
      <c r="AJ4" s="6"/>
      <c r="AK4" s="6"/>
      <c r="AL4" s="6"/>
      <c r="AM4" s="7">
        <v>3</v>
      </c>
      <c r="AN4" s="7">
        <v>3</v>
      </c>
      <c r="AO4" s="6"/>
      <c r="AP4" s="6"/>
      <c r="AQ4" s="6"/>
      <c r="AR4" s="29">
        <v>1</v>
      </c>
    </row>
    <row r="5" spans="1:44" ht="60" x14ac:dyDescent="0.2">
      <c r="A5" s="2" t="s">
        <v>279</v>
      </c>
      <c r="B5" s="2" t="s">
        <v>7</v>
      </c>
      <c r="C5" s="2" t="s">
        <v>26</v>
      </c>
      <c r="D5" s="2" t="s">
        <v>42</v>
      </c>
      <c r="E5" s="2" t="s">
        <v>43</v>
      </c>
      <c r="F5" s="2" t="s">
        <v>318</v>
      </c>
      <c r="G5" s="2" t="s">
        <v>44</v>
      </c>
      <c r="H5" s="2" t="s">
        <v>13</v>
      </c>
      <c r="I5" s="2" t="s">
        <v>205</v>
      </c>
      <c r="J5" s="2" t="s">
        <v>45</v>
      </c>
      <c r="K5" s="2" t="s">
        <v>235</v>
      </c>
      <c r="L5" s="103" t="s">
        <v>438</v>
      </c>
      <c r="N5" s="7"/>
      <c r="O5" s="9"/>
      <c r="P5" s="7"/>
      <c r="Q5" s="7"/>
      <c r="R5" s="7">
        <v>1</v>
      </c>
      <c r="S5" s="6"/>
      <c r="T5" s="6"/>
      <c r="U5" s="29">
        <v>1</v>
      </c>
      <c r="V5" s="40"/>
      <c r="W5" s="9">
        <v>1</v>
      </c>
      <c r="X5" s="28"/>
      <c r="Y5" s="39"/>
      <c r="Z5" s="8"/>
      <c r="AA5" s="6"/>
      <c r="AB5" s="6"/>
      <c r="AC5" s="7">
        <v>1</v>
      </c>
      <c r="AD5" s="6"/>
      <c r="AE5" s="7"/>
      <c r="AF5" s="29">
        <v>1</v>
      </c>
      <c r="AH5" s="39"/>
      <c r="AI5" s="8"/>
      <c r="AJ5" s="6"/>
      <c r="AK5" s="6"/>
      <c r="AL5" s="7">
        <v>3</v>
      </c>
      <c r="AM5" s="7">
        <v>3</v>
      </c>
      <c r="AN5" s="6"/>
      <c r="AO5" s="6"/>
      <c r="AP5" s="6"/>
      <c r="AQ5" s="6"/>
      <c r="AR5" s="29">
        <v>1</v>
      </c>
    </row>
    <row r="6" spans="1:44" ht="70" x14ac:dyDescent="0.2">
      <c r="A6" s="2" t="s">
        <v>278</v>
      </c>
      <c r="B6" s="2" t="s">
        <v>7</v>
      </c>
      <c r="C6" s="2" t="s">
        <v>8</v>
      </c>
      <c r="D6" s="2" t="s">
        <v>39</v>
      </c>
      <c r="E6" s="2" t="s">
        <v>40</v>
      </c>
      <c r="F6" s="2" t="s">
        <v>317</v>
      </c>
      <c r="G6" s="2" t="s">
        <v>23</v>
      </c>
      <c r="H6" s="2" t="s">
        <v>31</v>
      </c>
      <c r="I6" s="2" t="s">
        <v>229</v>
      </c>
      <c r="J6" s="2" t="s">
        <v>41</v>
      </c>
      <c r="K6" s="2" t="s">
        <v>38</v>
      </c>
      <c r="L6" s="2" t="s">
        <v>473</v>
      </c>
      <c r="N6" s="6"/>
      <c r="O6" s="8"/>
      <c r="P6" s="7">
        <v>1</v>
      </c>
      <c r="Q6" s="6"/>
      <c r="R6" s="6"/>
      <c r="S6" s="6"/>
      <c r="T6" s="6"/>
      <c r="U6" s="29">
        <v>1</v>
      </c>
      <c r="V6" s="39"/>
      <c r="W6" s="8"/>
      <c r="X6" s="29">
        <v>1</v>
      </c>
      <c r="Y6" s="39"/>
      <c r="Z6" s="8"/>
      <c r="AA6" s="6"/>
      <c r="AB6" s="6"/>
      <c r="AC6" s="6"/>
      <c r="AD6" s="7">
        <v>1</v>
      </c>
      <c r="AE6" s="6"/>
      <c r="AF6" s="28">
        <v>1</v>
      </c>
      <c r="AH6" s="39"/>
      <c r="AI6" s="8"/>
      <c r="AJ6" s="6"/>
      <c r="AK6" s="6"/>
      <c r="AL6" s="7">
        <v>6</v>
      </c>
      <c r="AM6" s="6"/>
      <c r="AN6" s="6"/>
      <c r="AO6" s="6"/>
      <c r="AP6" s="6"/>
      <c r="AQ6" s="6"/>
      <c r="AR6" s="29">
        <v>1</v>
      </c>
    </row>
    <row r="7" spans="1:44" ht="112" x14ac:dyDescent="0.2">
      <c r="A7" s="2" t="s">
        <v>277</v>
      </c>
      <c r="B7" s="2" t="s">
        <v>7</v>
      </c>
      <c r="C7" s="2" t="s">
        <v>8</v>
      </c>
      <c r="D7" s="2" t="s">
        <v>33</v>
      </c>
      <c r="E7" s="2" t="s">
        <v>35</v>
      </c>
      <c r="F7" s="2" t="s">
        <v>322</v>
      </c>
      <c r="G7" s="2" t="s">
        <v>36</v>
      </c>
      <c r="H7" s="2" t="s">
        <v>31</v>
      </c>
      <c r="I7" s="2" t="s">
        <v>14</v>
      </c>
      <c r="J7" s="2" t="s">
        <v>25</v>
      </c>
      <c r="K7" s="2" t="s">
        <v>32</v>
      </c>
      <c r="L7" s="103" t="s">
        <v>439</v>
      </c>
      <c r="N7" s="7"/>
      <c r="O7" s="9">
        <v>1</v>
      </c>
      <c r="P7" s="7"/>
      <c r="Q7" s="7"/>
      <c r="R7" s="7"/>
      <c r="S7" s="6"/>
      <c r="T7" s="7">
        <v>1</v>
      </c>
      <c r="U7" s="28"/>
      <c r="V7" s="40"/>
      <c r="W7" s="9"/>
      <c r="X7" s="29">
        <v>1</v>
      </c>
      <c r="Y7" s="39"/>
      <c r="Z7" s="8"/>
      <c r="AA7" s="6"/>
      <c r="AB7" s="7">
        <v>1</v>
      </c>
      <c r="AC7" s="6"/>
      <c r="AD7" s="6"/>
      <c r="AE7" s="6"/>
      <c r="AF7" s="28">
        <v>1</v>
      </c>
      <c r="AH7" s="39"/>
      <c r="AI7" s="8"/>
      <c r="AJ7" s="6"/>
      <c r="AK7" s="7">
        <v>3</v>
      </c>
      <c r="AL7" s="7">
        <v>3</v>
      </c>
      <c r="AM7" s="6"/>
      <c r="AN7" s="6"/>
      <c r="AO7" s="6"/>
      <c r="AP7" s="6"/>
      <c r="AQ7" s="6"/>
      <c r="AR7" s="29">
        <v>1</v>
      </c>
    </row>
    <row r="8" spans="1:44" ht="112" x14ac:dyDescent="0.2">
      <c r="A8" s="2" t="s">
        <v>276</v>
      </c>
      <c r="B8" s="2" t="s">
        <v>7</v>
      </c>
      <c r="C8" s="2" t="s">
        <v>8</v>
      </c>
      <c r="D8" s="2" t="s">
        <v>33</v>
      </c>
      <c r="E8" s="2" t="s">
        <v>34</v>
      </c>
      <c r="F8" s="2" t="s">
        <v>322</v>
      </c>
      <c r="G8" s="2" t="s">
        <v>23</v>
      </c>
      <c r="H8" s="2" t="s">
        <v>13</v>
      </c>
      <c r="I8" s="2" t="s">
        <v>204</v>
      </c>
      <c r="J8" s="2" t="s">
        <v>25</v>
      </c>
      <c r="K8" s="2" t="s">
        <v>32</v>
      </c>
      <c r="L8" s="103" t="s">
        <v>439</v>
      </c>
      <c r="N8" s="7"/>
      <c r="O8" s="9"/>
      <c r="P8" s="7">
        <v>1</v>
      </c>
      <c r="Q8" s="7"/>
      <c r="R8" s="7"/>
      <c r="S8" s="6"/>
      <c r="T8" s="6"/>
      <c r="U8" s="29">
        <v>1</v>
      </c>
      <c r="V8" s="40"/>
      <c r="W8" s="9">
        <v>1</v>
      </c>
      <c r="X8" s="28"/>
      <c r="Y8" s="39"/>
      <c r="Z8" s="8"/>
      <c r="AA8" s="6"/>
      <c r="AB8" s="7">
        <v>1</v>
      </c>
      <c r="AC8" s="6"/>
      <c r="AD8" s="6"/>
      <c r="AE8" s="6"/>
      <c r="AF8" s="28">
        <v>1</v>
      </c>
      <c r="AH8" s="39"/>
      <c r="AI8" s="8"/>
      <c r="AJ8" s="6"/>
      <c r="AK8" s="7">
        <v>3</v>
      </c>
      <c r="AL8" s="7">
        <v>3</v>
      </c>
      <c r="AM8" s="6"/>
      <c r="AN8" s="6"/>
      <c r="AO8" s="6"/>
      <c r="AP8" s="6"/>
      <c r="AQ8" s="6"/>
      <c r="AR8" s="29">
        <v>1</v>
      </c>
    </row>
    <row r="9" spans="1:44" ht="56" x14ac:dyDescent="0.2">
      <c r="A9" s="2" t="s">
        <v>275</v>
      </c>
      <c r="B9" s="2" t="s">
        <v>7</v>
      </c>
      <c r="C9" s="2" t="s">
        <v>26</v>
      </c>
      <c r="D9" s="2" t="s">
        <v>28</v>
      </c>
      <c r="E9" s="2" t="s">
        <v>29</v>
      </c>
      <c r="F9" s="2" t="s">
        <v>321</v>
      </c>
      <c r="G9" s="2" t="s">
        <v>30</v>
      </c>
      <c r="H9" s="2" t="s">
        <v>31</v>
      </c>
      <c r="I9" s="2" t="s">
        <v>203</v>
      </c>
      <c r="J9" s="2" t="s">
        <v>45</v>
      </c>
      <c r="K9" s="2" t="s">
        <v>27</v>
      </c>
      <c r="L9" s="103" t="s">
        <v>440</v>
      </c>
      <c r="N9" s="6"/>
      <c r="O9" s="8"/>
      <c r="P9" s="7">
        <v>1</v>
      </c>
      <c r="Q9" s="6"/>
      <c r="R9" s="6"/>
      <c r="S9" s="6"/>
      <c r="T9" s="6"/>
      <c r="U9" s="29">
        <v>1</v>
      </c>
      <c r="V9" s="39"/>
      <c r="W9" s="8"/>
      <c r="X9" s="29">
        <v>1</v>
      </c>
      <c r="Y9" s="39"/>
      <c r="Z9" s="8"/>
      <c r="AA9" s="6"/>
      <c r="AB9" s="6"/>
      <c r="AC9" s="7">
        <v>1</v>
      </c>
      <c r="AD9" s="6"/>
      <c r="AE9" s="7"/>
      <c r="AF9" s="29">
        <v>1</v>
      </c>
      <c r="AH9" s="39"/>
      <c r="AI9" s="8"/>
      <c r="AJ9" s="6"/>
      <c r="AK9" s="7">
        <v>3</v>
      </c>
      <c r="AL9" s="7">
        <v>3</v>
      </c>
      <c r="AM9" s="6"/>
      <c r="AN9" s="6"/>
      <c r="AO9" s="6"/>
      <c r="AP9" s="6"/>
      <c r="AQ9" s="7">
        <v>1</v>
      </c>
      <c r="AR9" s="28"/>
    </row>
    <row r="10" spans="1:44" s="2" customFormat="1" ht="56" x14ac:dyDescent="0.15">
      <c r="A10" s="2" t="s">
        <v>285</v>
      </c>
      <c r="B10" s="2" t="s">
        <v>7</v>
      </c>
      <c r="C10" s="2" t="s">
        <v>8</v>
      </c>
      <c r="D10" s="2" t="s">
        <v>381</v>
      </c>
      <c r="E10" s="2" t="s">
        <v>119</v>
      </c>
      <c r="F10" s="2" t="s">
        <v>324</v>
      </c>
      <c r="G10" s="2" t="s">
        <v>62</v>
      </c>
      <c r="H10" s="2" t="s">
        <v>31</v>
      </c>
      <c r="I10" s="2" t="s">
        <v>14</v>
      </c>
      <c r="J10" s="2" t="s">
        <v>231</v>
      </c>
      <c r="K10" s="2" t="s">
        <v>118</v>
      </c>
      <c r="L10" s="2" t="s">
        <v>465</v>
      </c>
      <c r="N10" s="6"/>
      <c r="O10" s="13">
        <v>1</v>
      </c>
      <c r="P10" s="6"/>
      <c r="Q10" s="6"/>
      <c r="R10" s="6"/>
      <c r="S10" s="6"/>
      <c r="T10" s="12">
        <v>1</v>
      </c>
      <c r="U10" s="28"/>
      <c r="V10" s="39"/>
      <c r="W10" s="8"/>
      <c r="X10" s="30">
        <v>1</v>
      </c>
      <c r="Y10" s="39"/>
      <c r="Z10" s="8"/>
      <c r="AA10" s="6"/>
      <c r="AB10" s="12">
        <v>1</v>
      </c>
      <c r="AC10" s="6"/>
      <c r="AD10" s="6"/>
      <c r="AE10" s="6"/>
      <c r="AF10" s="28">
        <v>1</v>
      </c>
      <c r="AG10" s="48"/>
      <c r="AH10" s="39"/>
      <c r="AI10" s="8"/>
      <c r="AJ10" s="6"/>
      <c r="AK10" s="12">
        <v>6</v>
      </c>
      <c r="AL10" s="6"/>
      <c r="AM10" s="6"/>
      <c r="AN10" s="6"/>
      <c r="AO10" s="6"/>
      <c r="AP10" s="6"/>
      <c r="AQ10" s="12">
        <v>1</v>
      </c>
      <c r="AR10" s="28"/>
    </row>
    <row r="11" spans="1:44" ht="112" x14ac:dyDescent="0.2">
      <c r="A11" s="2" t="s">
        <v>273</v>
      </c>
      <c r="B11" s="2" t="s">
        <v>7</v>
      </c>
      <c r="C11" s="2" t="s">
        <v>8</v>
      </c>
      <c r="D11" s="2" t="s">
        <v>10</v>
      </c>
      <c r="E11" s="2" t="s">
        <v>19</v>
      </c>
      <c r="F11" s="2" t="s">
        <v>320</v>
      </c>
      <c r="G11" s="2" t="s">
        <v>12</v>
      </c>
      <c r="H11" s="2" t="s">
        <v>13</v>
      </c>
      <c r="I11" s="2" t="s">
        <v>14</v>
      </c>
      <c r="J11" s="2" t="s">
        <v>15</v>
      </c>
      <c r="K11" s="2" t="s">
        <v>9</v>
      </c>
      <c r="L11" s="2" t="s">
        <v>470</v>
      </c>
      <c r="N11" s="7"/>
      <c r="O11" s="9">
        <v>1</v>
      </c>
      <c r="P11" s="7"/>
      <c r="Q11" s="7"/>
      <c r="R11" s="7"/>
      <c r="S11" s="6"/>
      <c r="T11" s="7">
        <v>1</v>
      </c>
      <c r="U11" s="28"/>
      <c r="V11" s="40"/>
      <c r="W11" s="9">
        <v>1</v>
      </c>
      <c r="X11" s="28"/>
      <c r="Y11" s="39"/>
      <c r="Z11" s="8"/>
      <c r="AA11" s="7">
        <v>1</v>
      </c>
      <c r="AB11" s="6"/>
      <c r="AC11" s="6"/>
      <c r="AD11" s="6"/>
      <c r="AE11" s="6"/>
      <c r="AF11" s="28">
        <v>1</v>
      </c>
      <c r="AH11" s="39"/>
      <c r="AI11" s="8"/>
      <c r="AJ11" s="7">
        <v>2</v>
      </c>
      <c r="AK11" s="7">
        <v>2</v>
      </c>
      <c r="AL11" s="7">
        <v>2</v>
      </c>
      <c r="AM11" s="6"/>
      <c r="AN11" s="6"/>
      <c r="AO11" s="6"/>
      <c r="AP11" s="6"/>
      <c r="AQ11" s="7">
        <v>1</v>
      </c>
      <c r="AR11" s="28"/>
    </row>
    <row r="12" spans="1:44" ht="112" x14ac:dyDescent="0.2">
      <c r="A12" s="2" t="s">
        <v>272</v>
      </c>
      <c r="B12" s="2" t="s">
        <v>7</v>
      </c>
      <c r="C12" s="2" t="s">
        <v>8</v>
      </c>
      <c r="D12" s="2" t="s">
        <v>10</v>
      </c>
      <c r="E12" s="2" t="s">
        <v>18</v>
      </c>
      <c r="F12" s="2" t="s">
        <v>320</v>
      </c>
      <c r="G12" s="2" t="s">
        <v>12</v>
      </c>
      <c r="H12" s="2" t="s">
        <v>13</v>
      </c>
      <c r="I12" s="2" t="s">
        <v>14</v>
      </c>
      <c r="J12" s="2" t="s">
        <v>15</v>
      </c>
      <c r="K12" s="2" t="s">
        <v>9</v>
      </c>
      <c r="L12" s="2" t="s">
        <v>470</v>
      </c>
      <c r="N12" s="7"/>
      <c r="O12" s="9">
        <v>1</v>
      </c>
      <c r="P12" s="7"/>
      <c r="Q12" s="7"/>
      <c r="R12" s="7"/>
      <c r="S12" s="6"/>
      <c r="T12" s="7">
        <v>1</v>
      </c>
      <c r="U12" s="28"/>
      <c r="V12" s="40"/>
      <c r="W12" s="9">
        <v>1</v>
      </c>
      <c r="X12" s="28"/>
      <c r="Y12" s="39"/>
      <c r="Z12" s="8"/>
      <c r="AA12" s="7">
        <v>1</v>
      </c>
      <c r="AB12" s="6"/>
      <c r="AC12" s="6"/>
      <c r="AD12" s="6"/>
      <c r="AE12" s="6"/>
      <c r="AF12" s="28">
        <v>1</v>
      </c>
      <c r="AH12" s="39"/>
      <c r="AI12" s="8"/>
      <c r="AJ12" s="7">
        <v>2</v>
      </c>
      <c r="AK12" s="7">
        <v>2</v>
      </c>
      <c r="AL12" s="7">
        <v>2</v>
      </c>
      <c r="AM12" s="6"/>
      <c r="AN12" s="6"/>
      <c r="AO12" s="6"/>
      <c r="AP12" s="6"/>
      <c r="AQ12" s="7">
        <v>1</v>
      </c>
      <c r="AR12" s="28"/>
    </row>
    <row r="13" spans="1:44" ht="42" customHeight="1" x14ac:dyDescent="0.2">
      <c r="A13" s="2" t="s">
        <v>271</v>
      </c>
      <c r="B13" s="2" t="s">
        <v>7</v>
      </c>
      <c r="C13" s="2" t="s">
        <v>8</v>
      </c>
      <c r="D13" s="2" t="s">
        <v>10</v>
      </c>
      <c r="E13" s="2" t="s">
        <v>17</v>
      </c>
      <c r="F13" s="2" t="s">
        <v>320</v>
      </c>
      <c r="G13" s="2" t="s">
        <v>12</v>
      </c>
      <c r="H13" s="2" t="s">
        <v>13</v>
      </c>
      <c r="I13" s="2" t="s">
        <v>14</v>
      </c>
      <c r="J13" s="2" t="s">
        <v>15</v>
      </c>
      <c r="K13" s="2" t="s">
        <v>9</v>
      </c>
      <c r="L13" s="2" t="s">
        <v>470</v>
      </c>
      <c r="N13" s="7"/>
      <c r="O13" s="9">
        <v>1</v>
      </c>
      <c r="P13" s="7"/>
      <c r="Q13" s="7"/>
      <c r="R13" s="7"/>
      <c r="S13" s="6"/>
      <c r="T13" s="7">
        <v>1</v>
      </c>
      <c r="U13" s="28"/>
      <c r="V13" s="40"/>
      <c r="W13" s="9">
        <v>1</v>
      </c>
      <c r="X13" s="28"/>
      <c r="Y13" s="39"/>
      <c r="Z13" s="8"/>
      <c r="AA13" s="7">
        <v>1</v>
      </c>
      <c r="AB13" s="6"/>
      <c r="AC13" s="6"/>
      <c r="AD13" s="6"/>
      <c r="AE13" s="6"/>
      <c r="AF13" s="28">
        <v>1</v>
      </c>
      <c r="AH13" s="39"/>
      <c r="AI13" s="8"/>
      <c r="AJ13" s="7">
        <v>2</v>
      </c>
      <c r="AK13" s="7">
        <v>2</v>
      </c>
      <c r="AL13" s="7">
        <v>2</v>
      </c>
      <c r="AM13" s="6"/>
      <c r="AN13" s="6"/>
      <c r="AO13" s="6"/>
      <c r="AP13" s="6"/>
      <c r="AQ13" s="7">
        <v>1</v>
      </c>
      <c r="AR13" s="28"/>
    </row>
    <row r="14" spans="1:44" ht="112" x14ac:dyDescent="0.2">
      <c r="A14" s="2" t="s">
        <v>270</v>
      </c>
      <c r="B14" s="2" t="s">
        <v>7</v>
      </c>
      <c r="C14" s="2" t="s">
        <v>8</v>
      </c>
      <c r="D14" s="2" t="s">
        <v>10</v>
      </c>
      <c r="E14" s="2" t="s">
        <v>16</v>
      </c>
      <c r="F14" s="2" t="s">
        <v>320</v>
      </c>
      <c r="G14" s="2" t="s">
        <v>12</v>
      </c>
      <c r="H14" s="2" t="s">
        <v>13</v>
      </c>
      <c r="I14" s="2" t="s">
        <v>14</v>
      </c>
      <c r="J14" s="2" t="s">
        <v>15</v>
      </c>
      <c r="K14" s="2" t="s">
        <v>9</v>
      </c>
      <c r="L14" s="2" t="s">
        <v>470</v>
      </c>
      <c r="N14" s="7"/>
      <c r="O14" s="9">
        <v>1</v>
      </c>
      <c r="P14" s="7"/>
      <c r="Q14" s="7"/>
      <c r="R14" s="7"/>
      <c r="S14" s="6"/>
      <c r="T14" s="7">
        <v>1</v>
      </c>
      <c r="U14" s="28"/>
      <c r="V14" s="40"/>
      <c r="W14" s="9">
        <v>1</v>
      </c>
      <c r="X14" s="28"/>
      <c r="Y14" s="39"/>
      <c r="Z14" s="8"/>
      <c r="AA14" s="7">
        <v>1</v>
      </c>
      <c r="AB14" s="6"/>
      <c r="AC14" s="6"/>
      <c r="AD14" s="6"/>
      <c r="AE14" s="6"/>
      <c r="AF14" s="28">
        <v>1</v>
      </c>
      <c r="AH14" s="39"/>
      <c r="AI14" s="8"/>
      <c r="AJ14" s="7">
        <v>2</v>
      </c>
      <c r="AK14" s="7">
        <v>2</v>
      </c>
      <c r="AL14" s="7">
        <v>2</v>
      </c>
      <c r="AM14" s="6"/>
      <c r="AN14" s="6"/>
      <c r="AO14" s="6"/>
      <c r="AP14" s="6"/>
      <c r="AQ14" s="7">
        <v>1</v>
      </c>
      <c r="AR14" s="28"/>
    </row>
    <row r="15" spans="1:44" ht="56" customHeight="1" x14ac:dyDescent="0.2">
      <c r="A15" s="2" t="s">
        <v>274</v>
      </c>
      <c r="B15" s="2" t="s">
        <v>7</v>
      </c>
      <c r="C15" s="2" t="s">
        <v>8</v>
      </c>
      <c r="D15" s="2" t="s">
        <v>21</v>
      </c>
      <c r="E15" s="2" t="s">
        <v>22</v>
      </c>
      <c r="F15" s="2" t="s">
        <v>316</v>
      </c>
      <c r="G15" s="2" t="s">
        <v>23</v>
      </c>
      <c r="H15" s="2" t="s">
        <v>13</v>
      </c>
      <c r="I15" s="2" t="s">
        <v>24</v>
      </c>
      <c r="J15" s="2" t="s">
        <v>25</v>
      </c>
      <c r="K15" s="2" t="s">
        <v>20</v>
      </c>
      <c r="L15" s="103" t="s">
        <v>441</v>
      </c>
      <c r="N15" s="6"/>
      <c r="O15" s="8"/>
      <c r="P15" s="7"/>
      <c r="Q15" s="7">
        <v>1</v>
      </c>
      <c r="R15" s="6"/>
      <c r="S15" s="6"/>
      <c r="T15" s="7"/>
      <c r="U15" s="29">
        <v>1</v>
      </c>
      <c r="V15" s="39"/>
      <c r="W15" s="9">
        <v>1</v>
      </c>
      <c r="X15" s="29"/>
      <c r="Y15" s="39"/>
      <c r="Z15" s="8"/>
      <c r="AA15" s="6"/>
      <c r="AB15" s="7">
        <v>1</v>
      </c>
      <c r="AC15" s="6"/>
      <c r="AD15" s="6"/>
      <c r="AE15" s="6"/>
      <c r="AF15" s="28">
        <v>1</v>
      </c>
      <c r="AH15" s="39"/>
      <c r="AI15" s="8"/>
      <c r="AJ15" s="7">
        <v>3</v>
      </c>
      <c r="AK15" s="7">
        <v>3</v>
      </c>
      <c r="AL15" s="6"/>
      <c r="AM15" s="6"/>
      <c r="AN15" s="6"/>
      <c r="AO15" s="6"/>
      <c r="AP15" s="6"/>
      <c r="AQ15" s="7">
        <v>1</v>
      </c>
      <c r="AR15" s="28"/>
    </row>
    <row r="16" spans="1:44" ht="60" x14ac:dyDescent="0.2">
      <c r="A16" s="2" t="s">
        <v>283</v>
      </c>
      <c r="B16" s="2" t="s">
        <v>7</v>
      </c>
      <c r="C16" s="2" t="s">
        <v>8</v>
      </c>
      <c r="D16" s="2" t="s">
        <v>59</v>
      </c>
      <c r="E16" s="2" t="s">
        <v>61</v>
      </c>
      <c r="F16" s="2" t="s">
        <v>60</v>
      </c>
      <c r="G16" s="2" t="s">
        <v>62</v>
      </c>
      <c r="H16" s="2" t="s">
        <v>31</v>
      </c>
      <c r="I16" s="2" t="s">
        <v>14</v>
      </c>
      <c r="J16" s="2" t="s">
        <v>230</v>
      </c>
      <c r="K16" s="2" t="s">
        <v>58</v>
      </c>
      <c r="L16" s="103" t="s">
        <v>442</v>
      </c>
      <c r="N16" s="6"/>
      <c r="O16" s="10">
        <v>1</v>
      </c>
      <c r="P16" s="6"/>
      <c r="Q16" s="6"/>
      <c r="R16" s="6"/>
      <c r="S16" s="6"/>
      <c r="T16" s="11">
        <v>1</v>
      </c>
      <c r="U16" s="28"/>
      <c r="V16" s="39"/>
      <c r="W16" s="8"/>
      <c r="X16" s="38">
        <v>1</v>
      </c>
      <c r="Y16" s="39"/>
      <c r="Z16" s="8"/>
      <c r="AA16" s="11">
        <v>1</v>
      </c>
      <c r="AB16" s="6"/>
      <c r="AC16" s="6"/>
      <c r="AD16" s="6"/>
      <c r="AE16" s="6"/>
      <c r="AF16" s="28">
        <v>1</v>
      </c>
      <c r="AH16" s="39"/>
      <c r="AI16" s="8"/>
      <c r="AJ16" s="11">
        <v>3</v>
      </c>
      <c r="AK16" s="11">
        <v>3</v>
      </c>
      <c r="AL16" s="6"/>
      <c r="AM16" s="6"/>
      <c r="AN16" s="6"/>
      <c r="AO16" s="6"/>
      <c r="AP16" s="6"/>
      <c r="AQ16" s="11">
        <v>1</v>
      </c>
      <c r="AR16" s="28"/>
    </row>
    <row r="17" spans="1:45" ht="112" x14ac:dyDescent="0.2">
      <c r="A17" s="2" t="s">
        <v>269</v>
      </c>
      <c r="B17" s="2" t="s">
        <v>7</v>
      </c>
      <c r="C17" s="2" t="s">
        <v>8</v>
      </c>
      <c r="D17" s="2" t="s">
        <v>10</v>
      </c>
      <c r="E17" s="2" t="s">
        <v>11</v>
      </c>
      <c r="F17" s="2" t="s">
        <v>320</v>
      </c>
      <c r="G17" s="2" t="s">
        <v>12</v>
      </c>
      <c r="H17" s="2" t="s">
        <v>13</v>
      </c>
      <c r="I17" s="2" t="s">
        <v>14</v>
      </c>
      <c r="J17" s="2" t="s">
        <v>15</v>
      </c>
      <c r="K17" s="2" t="s">
        <v>9</v>
      </c>
      <c r="L17" s="2" t="s">
        <v>470</v>
      </c>
      <c r="N17" s="7"/>
      <c r="O17" s="9">
        <v>1</v>
      </c>
      <c r="P17" s="7"/>
      <c r="Q17" s="7"/>
      <c r="R17" s="7"/>
      <c r="S17" s="6"/>
      <c r="T17" s="7">
        <v>1</v>
      </c>
      <c r="U17" s="28"/>
      <c r="V17" s="40"/>
      <c r="W17" s="9">
        <v>1</v>
      </c>
      <c r="X17" s="28"/>
      <c r="Y17" s="39"/>
      <c r="Z17" s="8"/>
      <c r="AA17" s="7">
        <v>1</v>
      </c>
      <c r="AB17" s="6"/>
      <c r="AC17" s="6"/>
      <c r="AD17" s="6"/>
      <c r="AE17" s="6"/>
      <c r="AF17" s="28">
        <v>1</v>
      </c>
      <c r="AH17" s="39"/>
      <c r="AI17" s="9">
        <v>2</v>
      </c>
      <c r="AJ17" s="7">
        <v>2</v>
      </c>
      <c r="AK17" s="7">
        <v>2</v>
      </c>
      <c r="AL17" s="6"/>
      <c r="AM17" s="6"/>
      <c r="AN17" s="6"/>
      <c r="AO17" s="6"/>
      <c r="AP17" s="6"/>
      <c r="AQ17" s="7">
        <v>1</v>
      </c>
      <c r="AR17" s="28"/>
    </row>
    <row r="18" spans="1:45" ht="70" x14ac:dyDescent="0.2">
      <c r="A18" s="2" t="s">
        <v>282</v>
      </c>
      <c r="B18" s="2" t="s">
        <v>7</v>
      </c>
      <c r="C18" s="2" t="s">
        <v>8</v>
      </c>
      <c r="D18" s="2" t="s">
        <v>487</v>
      </c>
      <c r="E18" s="2" t="s">
        <v>55</v>
      </c>
      <c r="F18" s="2" t="s">
        <v>54</v>
      </c>
      <c r="G18" s="2" t="s">
        <v>23</v>
      </c>
      <c r="H18" s="2" t="s">
        <v>13</v>
      </c>
      <c r="I18" s="2" t="s">
        <v>56</v>
      </c>
      <c r="J18" s="2" t="s">
        <v>231</v>
      </c>
      <c r="K18" s="2" t="s">
        <v>53</v>
      </c>
      <c r="L18" s="103" t="s">
        <v>443</v>
      </c>
      <c r="N18" s="7"/>
      <c r="O18" s="9">
        <v>1</v>
      </c>
      <c r="P18" s="7"/>
      <c r="Q18" s="7"/>
      <c r="R18" s="7"/>
      <c r="S18" s="6"/>
      <c r="T18" s="7">
        <v>1</v>
      </c>
      <c r="U18" s="28"/>
      <c r="V18" s="40"/>
      <c r="W18" s="9">
        <v>1</v>
      </c>
      <c r="X18" s="28"/>
      <c r="Y18" s="39"/>
      <c r="Z18" s="8"/>
      <c r="AA18" s="6"/>
      <c r="AB18" s="7">
        <v>1</v>
      </c>
      <c r="AC18" s="6"/>
      <c r="AD18" s="6"/>
      <c r="AE18" s="6"/>
      <c r="AF18" s="28">
        <v>1</v>
      </c>
      <c r="AH18" s="39"/>
      <c r="AI18" s="9">
        <v>6</v>
      </c>
      <c r="AJ18" s="6"/>
      <c r="AK18" s="6"/>
      <c r="AL18" s="6"/>
      <c r="AM18" s="6"/>
      <c r="AN18" s="6"/>
      <c r="AO18" s="6"/>
      <c r="AP18" s="6"/>
      <c r="AQ18" s="7">
        <v>1</v>
      </c>
      <c r="AR18" s="28"/>
    </row>
    <row r="19" spans="1:45" s="49" customFormat="1" ht="14" x14ac:dyDescent="0.15">
      <c r="A19" s="49" t="s">
        <v>410</v>
      </c>
      <c r="N19" s="50"/>
      <c r="O19" s="51">
        <f>SUM(O2:O18)</f>
        <v>9</v>
      </c>
      <c r="P19" s="52">
        <f t="shared" ref="P19:U19" si="0">SUM(P2:P18)</f>
        <v>3</v>
      </c>
      <c r="Q19" s="52">
        <f t="shared" si="0"/>
        <v>2</v>
      </c>
      <c r="R19" s="52">
        <f t="shared" si="0"/>
        <v>3</v>
      </c>
      <c r="S19" s="52">
        <f t="shared" si="0"/>
        <v>0</v>
      </c>
      <c r="T19" s="52">
        <f t="shared" si="0"/>
        <v>9</v>
      </c>
      <c r="U19" s="53">
        <f t="shared" si="0"/>
        <v>8</v>
      </c>
      <c r="V19" s="54"/>
      <c r="W19" s="51">
        <f>SUM(W2:W18)</f>
        <v>12</v>
      </c>
      <c r="X19" s="53">
        <f>SUM(X2:X18)</f>
        <v>5</v>
      </c>
      <c r="Y19" s="54"/>
      <c r="Z19" s="51">
        <f>SUM(Z2:Z18)</f>
        <v>0</v>
      </c>
      <c r="AA19" s="52">
        <f>SUM(AA2:AA18)</f>
        <v>6</v>
      </c>
      <c r="AB19" s="52">
        <f>SUM(AB2:AB18)</f>
        <v>6</v>
      </c>
      <c r="AC19" s="52">
        <f t="shared" ref="AC19:AF19" si="1">SUM(AC2:AC18)</f>
        <v>4</v>
      </c>
      <c r="AD19" s="52">
        <f t="shared" si="1"/>
        <v>1</v>
      </c>
      <c r="AE19" s="52">
        <f t="shared" si="1"/>
        <v>0</v>
      </c>
      <c r="AF19" s="53">
        <f t="shared" si="1"/>
        <v>17</v>
      </c>
      <c r="AG19" s="54"/>
      <c r="AH19" s="54"/>
      <c r="AI19" s="51">
        <f>SUM(AI2:AI18)</f>
        <v>8</v>
      </c>
      <c r="AJ19" s="52">
        <f>SUM(AJ2:AJ18)</f>
        <v>16</v>
      </c>
      <c r="AK19" s="52">
        <f t="shared" ref="AK19:AR19" si="2">SUM(AK2:AK18)</f>
        <v>31</v>
      </c>
      <c r="AL19" s="52">
        <f t="shared" si="2"/>
        <v>26</v>
      </c>
      <c r="AM19" s="52">
        <f t="shared" si="2"/>
        <v>6</v>
      </c>
      <c r="AN19" s="52">
        <f t="shared" si="2"/>
        <v>15</v>
      </c>
      <c r="AO19" s="52">
        <f t="shared" si="2"/>
        <v>0</v>
      </c>
      <c r="AP19" s="52">
        <f t="shared" si="2"/>
        <v>0</v>
      </c>
      <c r="AQ19" s="52">
        <f t="shared" si="2"/>
        <v>10</v>
      </c>
      <c r="AR19" s="53">
        <f t="shared" si="2"/>
        <v>7</v>
      </c>
      <c r="AS19" s="52"/>
    </row>
    <row r="20" spans="1:45" s="2" customFormat="1" ht="13" x14ac:dyDescent="0.15">
      <c r="N20" s="6"/>
      <c r="O20" s="14"/>
      <c r="P20" s="15"/>
      <c r="Q20" s="15"/>
      <c r="R20" s="15"/>
      <c r="S20" s="15"/>
      <c r="T20" s="15"/>
      <c r="U20" s="31"/>
      <c r="V20" s="41"/>
      <c r="W20" s="14"/>
      <c r="X20" s="31"/>
      <c r="Y20" s="41"/>
      <c r="Z20" s="14"/>
      <c r="AA20" s="15"/>
      <c r="AB20" s="15"/>
      <c r="AC20" s="15"/>
      <c r="AD20" s="15"/>
      <c r="AE20" s="15"/>
      <c r="AF20" s="31"/>
      <c r="AG20" s="48"/>
      <c r="AH20" s="41"/>
      <c r="AI20" s="14"/>
      <c r="AJ20" s="15"/>
      <c r="AK20" s="15"/>
      <c r="AL20" s="15"/>
      <c r="AM20" s="15"/>
      <c r="AN20" s="15"/>
      <c r="AO20" s="15"/>
      <c r="AP20" s="15"/>
      <c r="AQ20" s="15"/>
      <c r="AR20" s="31"/>
    </row>
    <row r="21" spans="1:45" s="55" customFormat="1" ht="75" x14ac:dyDescent="0.2">
      <c r="A21" s="55" t="s">
        <v>303</v>
      </c>
      <c r="B21" s="55" t="s">
        <v>57</v>
      </c>
      <c r="C21" s="55" t="s">
        <v>8</v>
      </c>
      <c r="D21" s="55" t="s">
        <v>116</v>
      </c>
      <c r="E21" s="55" t="s">
        <v>117</v>
      </c>
      <c r="F21" s="55" t="s">
        <v>114</v>
      </c>
      <c r="G21" s="55" t="s">
        <v>250</v>
      </c>
      <c r="H21" s="55" t="s">
        <v>31</v>
      </c>
      <c r="I21" s="55" t="s">
        <v>89</v>
      </c>
      <c r="J21" s="55" t="s">
        <v>233</v>
      </c>
      <c r="K21" s="55" t="s">
        <v>115</v>
      </c>
      <c r="L21" s="104" t="s">
        <v>444</v>
      </c>
      <c r="N21" s="56"/>
      <c r="O21" s="63">
        <v>1</v>
      </c>
      <c r="P21" s="56"/>
      <c r="Q21" s="56"/>
      <c r="R21" s="56"/>
      <c r="S21" s="56"/>
      <c r="T21" s="56">
        <v>1</v>
      </c>
      <c r="U21" s="64"/>
      <c r="V21" s="60"/>
      <c r="W21" s="63"/>
      <c r="X21" s="64">
        <v>1</v>
      </c>
      <c r="Y21" s="60"/>
      <c r="Z21" s="63">
        <v>1</v>
      </c>
      <c r="AA21" s="56"/>
      <c r="AB21" s="56"/>
      <c r="AC21" s="56"/>
      <c r="AD21" s="56"/>
      <c r="AE21" s="56">
        <v>1</v>
      </c>
      <c r="AF21" s="64"/>
      <c r="AG21" s="62"/>
      <c r="AH21" s="60"/>
      <c r="AI21" s="63"/>
      <c r="AJ21" s="56"/>
      <c r="AK21" s="56"/>
      <c r="AL21" s="56">
        <v>6</v>
      </c>
      <c r="AM21" s="56"/>
      <c r="AN21" s="56"/>
      <c r="AO21" s="56"/>
      <c r="AP21" s="56"/>
      <c r="AQ21" s="56"/>
      <c r="AR21" s="64">
        <v>1</v>
      </c>
    </row>
    <row r="22" spans="1:45" s="55" customFormat="1" ht="224" x14ac:dyDescent="0.2">
      <c r="A22" s="55" t="s">
        <v>297</v>
      </c>
      <c r="B22" s="55" t="s">
        <v>57</v>
      </c>
      <c r="C22" s="55" t="s">
        <v>8</v>
      </c>
      <c r="D22" s="55" t="s">
        <v>428</v>
      </c>
      <c r="E22" s="55" t="s">
        <v>429</v>
      </c>
      <c r="F22" s="55" t="s">
        <v>427</v>
      </c>
      <c r="G22" s="55" t="s">
        <v>62</v>
      </c>
      <c r="H22" s="55" t="s">
        <v>31</v>
      </c>
      <c r="I22" s="55" t="s">
        <v>14</v>
      </c>
      <c r="J22" s="55" t="s">
        <v>73</v>
      </c>
      <c r="K22" s="55" t="s">
        <v>426</v>
      </c>
      <c r="L22" s="55" t="s">
        <v>472</v>
      </c>
      <c r="N22" s="56"/>
      <c r="O22" s="63">
        <v>1</v>
      </c>
      <c r="P22" s="56"/>
      <c r="Q22" s="56"/>
      <c r="R22" s="56"/>
      <c r="S22" s="56"/>
      <c r="T22" s="56">
        <v>1</v>
      </c>
      <c r="U22" s="64"/>
      <c r="V22" s="60"/>
      <c r="W22" s="63"/>
      <c r="X22" s="64">
        <v>1</v>
      </c>
      <c r="Y22" s="60"/>
      <c r="Z22" s="63">
        <v>1</v>
      </c>
      <c r="AA22" s="56"/>
      <c r="AB22" s="56"/>
      <c r="AC22" s="56"/>
      <c r="AD22" s="56"/>
      <c r="AE22" s="56">
        <v>1</v>
      </c>
      <c r="AF22" s="64"/>
      <c r="AG22" s="62"/>
      <c r="AH22" s="60"/>
      <c r="AI22" s="63"/>
      <c r="AJ22" s="56">
        <v>2</v>
      </c>
      <c r="AK22" s="56">
        <v>2</v>
      </c>
      <c r="AL22" s="56">
        <v>2</v>
      </c>
      <c r="AM22" s="56"/>
      <c r="AN22" s="56"/>
      <c r="AO22" s="56"/>
      <c r="AP22" s="56"/>
      <c r="AQ22" s="56">
        <v>1</v>
      </c>
      <c r="AR22" s="64"/>
    </row>
    <row r="23" spans="1:45" s="55" customFormat="1" ht="56" x14ac:dyDescent="0.2">
      <c r="A23" s="55" t="s">
        <v>301</v>
      </c>
      <c r="B23" s="55" t="s">
        <v>57</v>
      </c>
      <c r="C23" s="55" t="s">
        <v>26</v>
      </c>
      <c r="D23" s="55" t="s">
        <v>108</v>
      </c>
      <c r="E23" s="55" t="s">
        <v>109</v>
      </c>
      <c r="F23" s="55" t="s">
        <v>326</v>
      </c>
      <c r="G23" s="55" t="s">
        <v>62</v>
      </c>
      <c r="H23" s="55" t="s">
        <v>31</v>
      </c>
      <c r="I23" s="55" t="s">
        <v>14</v>
      </c>
      <c r="J23" s="55" t="s">
        <v>73</v>
      </c>
      <c r="K23" s="55" t="s">
        <v>107</v>
      </c>
      <c r="L23" s="104" t="s">
        <v>445</v>
      </c>
      <c r="N23" s="56"/>
      <c r="O23" s="63">
        <v>1</v>
      </c>
      <c r="P23" s="56"/>
      <c r="Q23" s="56"/>
      <c r="R23" s="56"/>
      <c r="S23" s="56"/>
      <c r="T23" s="56">
        <v>1</v>
      </c>
      <c r="U23" s="64"/>
      <c r="V23" s="60"/>
      <c r="W23" s="63"/>
      <c r="X23" s="64">
        <v>1</v>
      </c>
      <c r="Y23" s="60"/>
      <c r="Z23" s="63">
        <v>1</v>
      </c>
      <c r="AA23" s="56"/>
      <c r="AB23" s="56"/>
      <c r="AC23" s="56"/>
      <c r="AD23" s="56"/>
      <c r="AE23" s="56">
        <v>1</v>
      </c>
      <c r="AF23" s="64"/>
      <c r="AG23" s="62"/>
      <c r="AH23" s="60"/>
      <c r="AI23" s="63"/>
      <c r="AJ23" s="56">
        <v>2</v>
      </c>
      <c r="AK23" s="56">
        <v>2</v>
      </c>
      <c r="AL23" s="56">
        <v>2</v>
      </c>
      <c r="AM23" s="56"/>
      <c r="AN23" s="56"/>
      <c r="AO23" s="56"/>
      <c r="AP23" s="56"/>
      <c r="AQ23" s="56">
        <v>1</v>
      </c>
      <c r="AR23" s="64"/>
    </row>
    <row r="24" spans="1:45" s="55" customFormat="1" ht="56" x14ac:dyDescent="0.2">
      <c r="A24" s="55" t="s">
        <v>300</v>
      </c>
      <c r="B24" s="55" t="s">
        <v>57</v>
      </c>
      <c r="C24" s="55" t="s">
        <v>26</v>
      </c>
      <c r="D24" s="55" t="s">
        <v>105</v>
      </c>
      <c r="E24" s="55" t="s">
        <v>106</v>
      </c>
      <c r="F24" s="55" t="s">
        <v>325</v>
      </c>
      <c r="G24" s="55" t="s">
        <v>249</v>
      </c>
      <c r="H24" s="55" t="s">
        <v>13</v>
      </c>
      <c r="I24" s="55" t="s">
        <v>14</v>
      </c>
      <c r="J24" s="55" t="s">
        <v>73</v>
      </c>
      <c r="K24" s="55" t="s">
        <v>104</v>
      </c>
      <c r="L24" s="55" t="s">
        <v>471</v>
      </c>
      <c r="N24" s="56"/>
      <c r="O24" s="63">
        <v>1</v>
      </c>
      <c r="P24" s="56"/>
      <c r="Q24" s="56"/>
      <c r="R24" s="56"/>
      <c r="S24" s="56"/>
      <c r="T24" s="56">
        <v>1</v>
      </c>
      <c r="U24" s="64"/>
      <c r="V24" s="60"/>
      <c r="W24" s="63">
        <v>1</v>
      </c>
      <c r="X24" s="64"/>
      <c r="Y24" s="60"/>
      <c r="Z24" s="63">
        <v>1</v>
      </c>
      <c r="AA24" s="56"/>
      <c r="AB24" s="56"/>
      <c r="AC24" s="56"/>
      <c r="AD24" s="56"/>
      <c r="AE24" s="56">
        <v>1</v>
      </c>
      <c r="AF24" s="64"/>
      <c r="AG24" s="62"/>
      <c r="AH24" s="60"/>
      <c r="AI24" s="63"/>
      <c r="AJ24" s="56">
        <v>2</v>
      </c>
      <c r="AK24" s="56">
        <v>2</v>
      </c>
      <c r="AL24" s="56">
        <v>2</v>
      </c>
      <c r="AM24" s="56"/>
      <c r="AN24" s="56"/>
      <c r="AO24" s="56"/>
      <c r="AP24" s="56"/>
      <c r="AQ24" s="56">
        <v>1</v>
      </c>
      <c r="AR24" s="64"/>
    </row>
    <row r="25" spans="1:45" s="55" customFormat="1" ht="70" x14ac:dyDescent="0.2">
      <c r="A25" s="55" t="s">
        <v>302</v>
      </c>
      <c r="B25" s="55" t="s">
        <v>57</v>
      </c>
      <c r="C25" s="55" t="s">
        <v>8</v>
      </c>
      <c r="D25" s="55" t="s">
        <v>111</v>
      </c>
      <c r="E25" s="55" t="s">
        <v>112</v>
      </c>
      <c r="F25" s="55" t="s">
        <v>326</v>
      </c>
      <c r="G25" s="55" t="s">
        <v>113</v>
      </c>
      <c r="H25" s="55" t="s">
        <v>31</v>
      </c>
      <c r="I25" s="55" t="s">
        <v>14</v>
      </c>
      <c r="J25" s="55" t="s">
        <v>73</v>
      </c>
      <c r="K25" s="55" t="s">
        <v>110</v>
      </c>
      <c r="L25" s="55" t="s">
        <v>469</v>
      </c>
      <c r="N25" s="56"/>
      <c r="O25" s="63">
        <v>1</v>
      </c>
      <c r="P25" s="56"/>
      <c r="Q25" s="56"/>
      <c r="R25" s="56"/>
      <c r="S25" s="56"/>
      <c r="T25" s="56">
        <v>1</v>
      </c>
      <c r="U25" s="64"/>
      <c r="V25" s="60"/>
      <c r="W25" s="63"/>
      <c r="X25" s="64">
        <v>1</v>
      </c>
      <c r="Y25" s="60"/>
      <c r="Z25" s="63">
        <v>1</v>
      </c>
      <c r="AA25" s="56"/>
      <c r="AB25" s="56"/>
      <c r="AC25" s="56"/>
      <c r="AD25" s="56"/>
      <c r="AE25" s="56">
        <v>1</v>
      </c>
      <c r="AF25" s="64"/>
      <c r="AG25" s="62"/>
      <c r="AH25" s="60"/>
      <c r="AI25" s="63"/>
      <c r="AJ25" s="56"/>
      <c r="AK25" s="56">
        <v>6</v>
      </c>
      <c r="AL25" s="56"/>
      <c r="AM25" s="56"/>
      <c r="AN25" s="56"/>
      <c r="AO25" s="56"/>
      <c r="AP25" s="56"/>
      <c r="AQ25" s="56">
        <v>1</v>
      </c>
      <c r="AR25" s="64"/>
    </row>
    <row r="26" spans="1:45" s="55" customFormat="1" ht="70" x14ac:dyDescent="0.2">
      <c r="A26" s="55" t="s">
        <v>342</v>
      </c>
      <c r="B26" s="55" t="s">
        <v>57</v>
      </c>
      <c r="C26" s="55" t="s">
        <v>8</v>
      </c>
      <c r="D26" s="55" t="s">
        <v>343</v>
      </c>
      <c r="E26" s="55" t="s">
        <v>344</v>
      </c>
      <c r="F26" s="55" t="s">
        <v>345</v>
      </c>
      <c r="G26" s="55" t="s">
        <v>348</v>
      </c>
      <c r="H26" s="55" t="s">
        <v>13</v>
      </c>
      <c r="I26" s="55" t="s">
        <v>14</v>
      </c>
      <c r="J26" s="55" t="s">
        <v>73</v>
      </c>
      <c r="K26" s="55" t="s">
        <v>338</v>
      </c>
      <c r="L26" s="55" t="s">
        <v>477</v>
      </c>
      <c r="N26" s="56"/>
      <c r="O26" s="63">
        <v>1</v>
      </c>
      <c r="P26" s="56"/>
      <c r="Q26" s="56"/>
      <c r="R26" s="56"/>
      <c r="S26" s="56"/>
      <c r="T26" s="56">
        <v>1</v>
      </c>
      <c r="U26" s="64"/>
      <c r="V26" s="60"/>
      <c r="W26" s="63">
        <v>1</v>
      </c>
      <c r="X26" s="64"/>
      <c r="Y26" s="60"/>
      <c r="Z26" s="63">
        <v>1</v>
      </c>
      <c r="AA26" s="56"/>
      <c r="AB26" s="56"/>
      <c r="AC26" s="56"/>
      <c r="AD26" s="56"/>
      <c r="AE26" s="56">
        <v>1</v>
      </c>
      <c r="AF26" s="64"/>
      <c r="AG26" s="62"/>
      <c r="AH26" s="60"/>
      <c r="AI26" s="63"/>
      <c r="AJ26" s="56"/>
      <c r="AK26" s="56">
        <v>6</v>
      </c>
      <c r="AL26" s="56"/>
      <c r="AM26" s="56"/>
      <c r="AN26" s="56"/>
      <c r="AO26" s="56"/>
      <c r="AP26" s="56"/>
      <c r="AQ26" s="56">
        <v>1</v>
      </c>
      <c r="AR26" s="64"/>
    </row>
    <row r="27" spans="1:45" s="55" customFormat="1" ht="98" x14ac:dyDescent="0.2">
      <c r="A27" s="55" t="s">
        <v>346</v>
      </c>
      <c r="B27" s="55" t="s">
        <v>57</v>
      </c>
      <c r="C27" s="55" t="s">
        <v>8</v>
      </c>
      <c r="D27" s="55" t="s">
        <v>352</v>
      </c>
      <c r="E27" s="55" t="s">
        <v>341</v>
      </c>
      <c r="F27" s="55" t="s">
        <v>340</v>
      </c>
      <c r="G27" s="55" t="s">
        <v>347</v>
      </c>
      <c r="H27" s="55" t="s">
        <v>13</v>
      </c>
      <c r="I27" s="55" t="s">
        <v>14</v>
      </c>
      <c r="J27" s="55" t="s">
        <v>73</v>
      </c>
      <c r="K27" s="55" t="s">
        <v>339</v>
      </c>
      <c r="L27" s="55" t="s">
        <v>478</v>
      </c>
      <c r="N27" s="56"/>
      <c r="O27" s="66">
        <v>1</v>
      </c>
      <c r="T27" s="55">
        <v>1</v>
      </c>
      <c r="U27" s="65"/>
      <c r="V27" s="67"/>
      <c r="W27" s="66">
        <v>1</v>
      </c>
      <c r="X27" s="65"/>
      <c r="Y27" s="67"/>
      <c r="Z27" s="66">
        <v>1</v>
      </c>
      <c r="AE27" s="55">
        <v>1</v>
      </c>
      <c r="AF27" s="65"/>
      <c r="AG27" s="62"/>
      <c r="AH27" s="67"/>
      <c r="AI27" s="66"/>
      <c r="AK27" s="56">
        <v>6</v>
      </c>
      <c r="AQ27" s="55">
        <v>1</v>
      </c>
      <c r="AR27" s="65"/>
    </row>
    <row r="28" spans="1:45" s="55" customFormat="1" ht="56" x14ac:dyDescent="0.2">
      <c r="A28" s="55" t="s">
        <v>357</v>
      </c>
      <c r="B28" s="55" t="s">
        <v>57</v>
      </c>
      <c r="C28" s="55" t="s">
        <v>8</v>
      </c>
      <c r="D28" s="55" t="s">
        <v>351</v>
      </c>
      <c r="E28" s="55" t="s">
        <v>194</v>
      </c>
      <c r="F28" s="55" t="s">
        <v>355</v>
      </c>
      <c r="G28" s="55" t="s">
        <v>349</v>
      </c>
      <c r="H28" s="55" t="s">
        <v>13</v>
      </c>
      <c r="I28" s="55" t="s">
        <v>14</v>
      </c>
      <c r="J28" s="55" t="s">
        <v>73</v>
      </c>
      <c r="K28" s="55" t="s">
        <v>356</v>
      </c>
      <c r="L28" s="55" t="s">
        <v>466</v>
      </c>
      <c r="N28" s="56"/>
      <c r="O28" s="57">
        <v>1</v>
      </c>
      <c r="P28" s="58"/>
      <c r="Q28" s="58"/>
      <c r="R28" s="58"/>
      <c r="S28" s="58"/>
      <c r="T28" s="58">
        <v>1</v>
      </c>
      <c r="U28" s="59"/>
      <c r="V28" s="60"/>
      <c r="W28" s="57">
        <v>1</v>
      </c>
      <c r="X28" s="59"/>
      <c r="Y28" s="61"/>
      <c r="Z28" s="57">
        <v>1</v>
      </c>
      <c r="AA28" s="58"/>
      <c r="AB28" s="58"/>
      <c r="AC28" s="58"/>
      <c r="AD28" s="58"/>
      <c r="AE28" s="58">
        <v>1</v>
      </c>
      <c r="AF28" s="59"/>
      <c r="AG28" s="62"/>
      <c r="AH28" s="61"/>
      <c r="AI28" s="57"/>
      <c r="AJ28" s="58"/>
      <c r="AK28" s="58">
        <v>6</v>
      </c>
      <c r="AL28" s="58"/>
      <c r="AM28" s="58"/>
      <c r="AN28" s="58"/>
      <c r="AO28" s="58"/>
      <c r="AP28" s="56"/>
      <c r="AQ28" s="58">
        <v>1</v>
      </c>
      <c r="AR28" s="59"/>
    </row>
    <row r="29" spans="1:45" s="55" customFormat="1" ht="84" x14ac:dyDescent="0.2">
      <c r="A29" s="55" t="s">
        <v>299</v>
      </c>
      <c r="B29" s="55" t="s">
        <v>57</v>
      </c>
      <c r="C29" s="55" t="s">
        <v>8</v>
      </c>
      <c r="D29" s="55" t="s">
        <v>103</v>
      </c>
      <c r="E29" s="55" t="s">
        <v>488</v>
      </c>
      <c r="F29" s="55" t="s">
        <v>326</v>
      </c>
      <c r="G29" s="55" t="s">
        <v>248</v>
      </c>
      <c r="H29" s="55" t="s">
        <v>13</v>
      </c>
      <c r="I29" s="55" t="s">
        <v>89</v>
      </c>
      <c r="J29" s="55" t="s">
        <v>73</v>
      </c>
      <c r="K29" s="55" t="s">
        <v>102</v>
      </c>
      <c r="L29" s="104" t="s">
        <v>446</v>
      </c>
      <c r="N29" s="56"/>
      <c r="O29" s="63">
        <v>1</v>
      </c>
      <c r="P29" s="56"/>
      <c r="Q29" s="56"/>
      <c r="R29" s="56"/>
      <c r="S29" s="56"/>
      <c r="T29" s="56">
        <v>1</v>
      </c>
      <c r="U29" s="64"/>
      <c r="V29" s="60"/>
      <c r="W29" s="63">
        <v>1</v>
      </c>
      <c r="X29" s="64"/>
      <c r="Y29" s="60"/>
      <c r="Z29" s="63">
        <v>1</v>
      </c>
      <c r="AA29" s="56"/>
      <c r="AB29" s="56"/>
      <c r="AC29" s="56"/>
      <c r="AD29" s="56"/>
      <c r="AE29" s="56">
        <v>1</v>
      </c>
      <c r="AF29" s="64"/>
      <c r="AG29" s="62"/>
      <c r="AH29" s="60"/>
      <c r="AI29" s="63"/>
      <c r="AJ29" s="56">
        <v>3</v>
      </c>
      <c r="AK29" s="56">
        <v>3</v>
      </c>
      <c r="AL29" s="56"/>
      <c r="AM29" s="56"/>
      <c r="AN29" s="56"/>
      <c r="AO29" s="56"/>
      <c r="AP29" s="56"/>
      <c r="AQ29" s="56">
        <v>1</v>
      </c>
      <c r="AR29" s="64"/>
    </row>
    <row r="30" spans="1:45" s="55" customFormat="1" ht="56" x14ac:dyDescent="0.2">
      <c r="A30" s="55" t="s">
        <v>298</v>
      </c>
      <c r="B30" s="55" t="s">
        <v>57</v>
      </c>
      <c r="C30" s="55" t="s">
        <v>77</v>
      </c>
      <c r="D30" s="55" t="s">
        <v>100</v>
      </c>
      <c r="E30" s="55" t="s">
        <v>101</v>
      </c>
      <c r="F30" s="55" t="s">
        <v>326</v>
      </c>
      <c r="G30" s="55" t="s">
        <v>247</v>
      </c>
      <c r="H30" s="55" t="s">
        <v>31</v>
      </c>
      <c r="I30" s="55" t="s">
        <v>208</v>
      </c>
      <c r="J30" s="55" t="s">
        <v>73</v>
      </c>
      <c r="K30" s="55" t="s">
        <v>99</v>
      </c>
      <c r="L30" s="55" t="s">
        <v>468</v>
      </c>
      <c r="N30" s="56"/>
      <c r="O30" s="63"/>
      <c r="P30" s="56"/>
      <c r="Q30" s="56">
        <v>1</v>
      </c>
      <c r="R30" s="56"/>
      <c r="S30" s="56"/>
      <c r="T30" s="56"/>
      <c r="U30" s="64">
        <v>1</v>
      </c>
      <c r="V30" s="60"/>
      <c r="W30" s="63"/>
      <c r="X30" s="64">
        <v>1</v>
      </c>
      <c r="Y30" s="60"/>
      <c r="Z30" s="63">
        <v>1</v>
      </c>
      <c r="AA30" s="56"/>
      <c r="AB30" s="56"/>
      <c r="AC30" s="56"/>
      <c r="AD30" s="56"/>
      <c r="AE30" s="56">
        <v>1</v>
      </c>
      <c r="AF30" s="64"/>
      <c r="AG30" s="62"/>
      <c r="AH30" s="60"/>
      <c r="AI30" s="63"/>
      <c r="AJ30" s="56">
        <v>3</v>
      </c>
      <c r="AK30" s="56">
        <v>3</v>
      </c>
      <c r="AL30" s="56"/>
      <c r="AM30" s="56"/>
      <c r="AN30" s="56"/>
      <c r="AO30" s="56"/>
      <c r="AP30" s="56"/>
      <c r="AQ30" s="56">
        <v>1</v>
      </c>
      <c r="AR30" s="64"/>
    </row>
    <row r="31" spans="1:45" s="55" customFormat="1" ht="60" x14ac:dyDescent="0.2">
      <c r="A31" s="55" t="s">
        <v>296</v>
      </c>
      <c r="B31" s="55" t="s">
        <v>57</v>
      </c>
      <c r="C31" s="55" t="s">
        <v>8</v>
      </c>
      <c r="D31" s="55" t="s">
        <v>97</v>
      </c>
      <c r="E31" s="55" t="s">
        <v>98</v>
      </c>
      <c r="F31" s="55" t="s">
        <v>326</v>
      </c>
      <c r="G31" s="55" t="s">
        <v>62</v>
      </c>
      <c r="H31" s="55" t="s">
        <v>31</v>
      </c>
      <c r="I31" s="55" t="s">
        <v>14</v>
      </c>
      <c r="J31" s="55" t="s">
        <v>73</v>
      </c>
      <c r="K31" s="55" t="s">
        <v>312</v>
      </c>
      <c r="L31" s="104" t="s">
        <v>442</v>
      </c>
      <c r="N31" s="56"/>
      <c r="O31" s="63">
        <v>1</v>
      </c>
      <c r="P31" s="56"/>
      <c r="Q31" s="56"/>
      <c r="R31" s="56"/>
      <c r="S31" s="56"/>
      <c r="T31" s="56">
        <v>1</v>
      </c>
      <c r="U31" s="64"/>
      <c r="V31" s="60"/>
      <c r="W31" s="63"/>
      <c r="X31" s="64">
        <v>1</v>
      </c>
      <c r="Y31" s="60"/>
      <c r="Z31" s="63">
        <v>1</v>
      </c>
      <c r="AA31" s="56"/>
      <c r="AB31" s="56"/>
      <c r="AC31" s="56"/>
      <c r="AD31" s="56"/>
      <c r="AE31" s="56">
        <v>1</v>
      </c>
      <c r="AF31" s="64"/>
      <c r="AG31" s="62"/>
      <c r="AH31" s="60"/>
      <c r="AI31" s="63"/>
      <c r="AJ31" s="56">
        <v>3</v>
      </c>
      <c r="AK31" s="56">
        <v>3</v>
      </c>
      <c r="AL31" s="56"/>
      <c r="AM31" s="56"/>
      <c r="AN31" s="56"/>
      <c r="AO31" s="56"/>
      <c r="AP31" s="56"/>
      <c r="AQ31" s="56">
        <v>1</v>
      </c>
      <c r="AR31" s="64"/>
    </row>
    <row r="32" spans="1:45" s="55" customFormat="1" ht="56" x14ac:dyDescent="0.2">
      <c r="A32" s="55" t="s">
        <v>295</v>
      </c>
      <c r="B32" s="55" t="s">
        <v>57</v>
      </c>
      <c r="C32" s="55" t="s">
        <v>26</v>
      </c>
      <c r="D32" s="55" t="s">
        <v>84</v>
      </c>
      <c r="E32" s="55" t="s">
        <v>96</v>
      </c>
      <c r="F32" s="55" t="s">
        <v>327</v>
      </c>
      <c r="G32" s="55" t="s">
        <v>245</v>
      </c>
      <c r="H32" s="55" t="s">
        <v>95</v>
      </c>
      <c r="I32" s="55" t="s">
        <v>14</v>
      </c>
      <c r="J32" s="55" t="s">
        <v>73</v>
      </c>
      <c r="K32" s="55" t="s">
        <v>83</v>
      </c>
      <c r="L32" s="55" t="s">
        <v>462</v>
      </c>
      <c r="N32" s="56"/>
      <c r="O32" s="63">
        <v>1</v>
      </c>
      <c r="P32" s="56"/>
      <c r="Q32" s="56"/>
      <c r="R32" s="56"/>
      <c r="S32" s="56"/>
      <c r="T32" s="56">
        <v>1</v>
      </c>
      <c r="U32" s="64"/>
      <c r="V32" s="60"/>
      <c r="W32" s="63"/>
      <c r="X32" s="64">
        <v>1</v>
      </c>
      <c r="Y32" s="60"/>
      <c r="Z32" s="63">
        <v>1</v>
      </c>
      <c r="AA32" s="56"/>
      <c r="AB32" s="56"/>
      <c r="AC32" s="56"/>
      <c r="AD32" s="56"/>
      <c r="AE32" s="56">
        <v>1</v>
      </c>
      <c r="AF32" s="64"/>
      <c r="AG32" s="62"/>
      <c r="AH32" s="60"/>
      <c r="AI32" s="63">
        <v>2</v>
      </c>
      <c r="AJ32" s="56">
        <v>2</v>
      </c>
      <c r="AK32" s="56">
        <v>2</v>
      </c>
      <c r="AL32" s="56"/>
      <c r="AM32" s="56"/>
      <c r="AN32" s="56"/>
      <c r="AO32" s="56"/>
      <c r="AP32" s="56"/>
      <c r="AQ32" s="56">
        <v>1</v>
      </c>
      <c r="AR32" s="64"/>
    </row>
    <row r="33" spans="1:44" s="55" customFormat="1" ht="56" x14ac:dyDescent="0.2">
      <c r="A33" s="55" t="s">
        <v>294</v>
      </c>
      <c r="B33" s="55" t="s">
        <v>57</v>
      </c>
      <c r="C33" s="55" t="s">
        <v>26</v>
      </c>
      <c r="D33" s="55" t="s">
        <v>84</v>
      </c>
      <c r="E33" s="55" t="s">
        <v>94</v>
      </c>
      <c r="F33" s="55" t="s">
        <v>327</v>
      </c>
      <c r="G33" s="55" t="s">
        <v>246</v>
      </c>
      <c r="H33" s="55" t="s">
        <v>95</v>
      </c>
      <c r="I33" s="55" t="s">
        <v>14</v>
      </c>
      <c r="J33" s="55" t="s">
        <v>73</v>
      </c>
      <c r="K33" s="55" t="s">
        <v>83</v>
      </c>
      <c r="L33" s="55" t="s">
        <v>462</v>
      </c>
      <c r="N33" s="56"/>
      <c r="O33" s="63">
        <v>1</v>
      </c>
      <c r="P33" s="56"/>
      <c r="Q33" s="56"/>
      <c r="R33" s="56"/>
      <c r="S33" s="56"/>
      <c r="T33" s="56">
        <v>1</v>
      </c>
      <c r="U33" s="64"/>
      <c r="V33" s="60"/>
      <c r="W33" s="63"/>
      <c r="X33" s="64">
        <v>1</v>
      </c>
      <c r="Y33" s="60"/>
      <c r="Z33" s="63">
        <v>1</v>
      </c>
      <c r="AA33" s="56"/>
      <c r="AB33" s="56"/>
      <c r="AC33" s="56"/>
      <c r="AD33" s="56"/>
      <c r="AE33" s="56">
        <v>1</v>
      </c>
      <c r="AF33" s="64"/>
      <c r="AG33" s="62"/>
      <c r="AH33" s="60"/>
      <c r="AI33" s="63">
        <v>2</v>
      </c>
      <c r="AJ33" s="56">
        <v>2</v>
      </c>
      <c r="AK33" s="56">
        <v>2</v>
      </c>
      <c r="AL33" s="56"/>
      <c r="AM33" s="56"/>
      <c r="AN33" s="56"/>
      <c r="AO33" s="56"/>
      <c r="AP33" s="56"/>
      <c r="AQ33" s="56">
        <v>1</v>
      </c>
      <c r="AR33" s="64"/>
    </row>
    <row r="34" spans="1:44" s="55" customFormat="1" ht="126" x14ac:dyDescent="0.2">
      <c r="A34" s="55" t="s">
        <v>289</v>
      </c>
      <c r="B34" s="55" t="s">
        <v>57</v>
      </c>
      <c r="C34" s="55" t="s">
        <v>26</v>
      </c>
      <c r="D34" s="55" t="s">
        <v>432</v>
      </c>
      <c r="E34" s="55" t="s">
        <v>430</v>
      </c>
      <c r="F34" s="55" t="s">
        <v>326</v>
      </c>
      <c r="G34" s="55" t="s">
        <v>62</v>
      </c>
      <c r="H34" s="55" t="s">
        <v>31</v>
      </c>
      <c r="I34" s="55" t="s">
        <v>14</v>
      </c>
      <c r="J34" s="55" t="s">
        <v>73</v>
      </c>
      <c r="K34" s="55" t="s">
        <v>431</v>
      </c>
      <c r="L34" s="55" t="s">
        <v>480</v>
      </c>
      <c r="N34" s="56"/>
      <c r="O34" s="63">
        <v>1</v>
      </c>
      <c r="P34" s="56"/>
      <c r="Q34" s="56"/>
      <c r="R34" s="56"/>
      <c r="S34" s="56"/>
      <c r="T34" s="56">
        <v>1</v>
      </c>
      <c r="U34" s="64"/>
      <c r="V34" s="60"/>
      <c r="W34" s="63"/>
      <c r="X34" s="64">
        <v>1</v>
      </c>
      <c r="Y34" s="60"/>
      <c r="Z34" s="63">
        <v>1</v>
      </c>
      <c r="AA34" s="56"/>
      <c r="AB34" s="56"/>
      <c r="AC34" s="56"/>
      <c r="AD34" s="56"/>
      <c r="AE34" s="56">
        <v>1</v>
      </c>
      <c r="AF34" s="65"/>
      <c r="AG34" s="62"/>
      <c r="AH34" s="60"/>
      <c r="AI34" s="63">
        <v>2</v>
      </c>
      <c r="AJ34" s="56">
        <v>2</v>
      </c>
      <c r="AK34" s="56">
        <v>2</v>
      </c>
      <c r="AL34" s="56"/>
      <c r="AM34" s="56"/>
      <c r="AN34" s="56"/>
      <c r="AO34" s="56"/>
      <c r="AP34" s="56"/>
      <c r="AQ34" s="56">
        <v>1</v>
      </c>
      <c r="AR34" s="64"/>
    </row>
    <row r="35" spans="1:44" s="55" customFormat="1" ht="56" x14ac:dyDescent="0.2">
      <c r="A35" s="55" t="s">
        <v>350</v>
      </c>
      <c r="B35" s="55" t="s">
        <v>57</v>
      </c>
      <c r="C35" s="55" t="s">
        <v>8</v>
      </c>
      <c r="D35" s="55" t="s">
        <v>351</v>
      </c>
      <c r="E35" s="55" t="s">
        <v>353</v>
      </c>
      <c r="F35" s="55" t="s">
        <v>355</v>
      </c>
      <c r="G35" s="55" t="s">
        <v>349</v>
      </c>
      <c r="H35" s="55" t="s">
        <v>13</v>
      </c>
      <c r="I35" s="55" t="s">
        <v>14</v>
      </c>
      <c r="J35" s="55" t="s">
        <v>73</v>
      </c>
      <c r="K35" s="55" t="s">
        <v>354</v>
      </c>
      <c r="L35" s="55" t="s">
        <v>481</v>
      </c>
      <c r="N35" s="56"/>
      <c r="O35" s="57">
        <v>1</v>
      </c>
      <c r="P35" s="58"/>
      <c r="Q35" s="58"/>
      <c r="R35" s="58"/>
      <c r="S35" s="58"/>
      <c r="T35" s="58">
        <v>1</v>
      </c>
      <c r="U35" s="59"/>
      <c r="V35" s="60"/>
      <c r="W35" s="57">
        <v>1</v>
      </c>
      <c r="X35" s="59"/>
      <c r="Y35" s="61"/>
      <c r="Z35" s="57">
        <v>1</v>
      </c>
      <c r="AA35" s="58"/>
      <c r="AB35" s="58"/>
      <c r="AC35" s="58"/>
      <c r="AD35" s="58"/>
      <c r="AE35" s="58">
        <v>1</v>
      </c>
      <c r="AF35" s="59"/>
      <c r="AG35" s="62"/>
      <c r="AH35" s="61"/>
      <c r="AI35" s="57"/>
      <c r="AJ35" s="58">
        <v>6</v>
      </c>
      <c r="AL35" s="58"/>
      <c r="AM35" s="58"/>
      <c r="AN35" s="58"/>
      <c r="AO35" s="58"/>
      <c r="AP35" s="56"/>
      <c r="AQ35" s="58">
        <v>1</v>
      </c>
      <c r="AR35" s="59"/>
    </row>
    <row r="36" spans="1:44" s="55" customFormat="1" ht="28" x14ac:dyDescent="0.2">
      <c r="A36" s="55" t="s">
        <v>293</v>
      </c>
      <c r="B36" s="55" t="s">
        <v>57</v>
      </c>
      <c r="C36" s="55" t="s">
        <v>8</v>
      </c>
      <c r="D36" s="55" t="s">
        <v>70</v>
      </c>
      <c r="E36" s="55" t="s">
        <v>93</v>
      </c>
      <c r="F36" s="55" t="s">
        <v>71</v>
      </c>
      <c r="G36" s="55" t="s">
        <v>62</v>
      </c>
      <c r="H36" s="55" t="s">
        <v>31</v>
      </c>
      <c r="I36" s="55" t="s">
        <v>14</v>
      </c>
      <c r="J36" s="55" t="s">
        <v>73</v>
      </c>
      <c r="K36" s="55" t="s">
        <v>69</v>
      </c>
      <c r="L36" s="55" t="s">
        <v>482</v>
      </c>
      <c r="N36" s="56"/>
      <c r="O36" s="63">
        <v>1</v>
      </c>
      <c r="P36" s="56"/>
      <c r="Q36" s="56"/>
      <c r="R36" s="56"/>
      <c r="S36" s="56"/>
      <c r="T36" s="56">
        <v>1</v>
      </c>
      <c r="U36" s="64"/>
      <c r="V36" s="60"/>
      <c r="W36" s="63"/>
      <c r="X36" s="64">
        <v>1</v>
      </c>
      <c r="Y36" s="60"/>
      <c r="Z36" s="63">
        <v>1</v>
      </c>
      <c r="AA36" s="56"/>
      <c r="AB36" s="56"/>
      <c r="AC36" s="56"/>
      <c r="AD36" s="56"/>
      <c r="AE36" s="56">
        <v>1</v>
      </c>
      <c r="AF36" s="64"/>
      <c r="AG36" s="62"/>
      <c r="AH36" s="60"/>
      <c r="AI36" s="63">
        <v>3</v>
      </c>
      <c r="AJ36" s="56">
        <v>3</v>
      </c>
      <c r="AK36" s="56"/>
      <c r="AL36" s="56"/>
      <c r="AM36" s="56"/>
      <c r="AN36" s="56"/>
      <c r="AO36" s="56"/>
      <c r="AP36" s="56"/>
      <c r="AQ36" s="56">
        <v>1</v>
      </c>
      <c r="AR36" s="64"/>
    </row>
    <row r="37" spans="1:44" s="55" customFormat="1" ht="28" x14ac:dyDescent="0.2">
      <c r="A37" s="55" t="s">
        <v>292</v>
      </c>
      <c r="B37" s="55" t="s">
        <v>57</v>
      </c>
      <c r="C37" s="55" t="s">
        <v>8</v>
      </c>
      <c r="D37" s="55" t="s">
        <v>70</v>
      </c>
      <c r="E37" s="55" t="s">
        <v>92</v>
      </c>
      <c r="F37" s="55" t="s">
        <v>71</v>
      </c>
      <c r="G37" s="55" t="s">
        <v>62</v>
      </c>
      <c r="H37" s="55" t="s">
        <v>31</v>
      </c>
      <c r="I37" s="55" t="s">
        <v>14</v>
      </c>
      <c r="J37" s="55" t="s">
        <v>73</v>
      </c>
      <c r="K37" s="55" t="s">
        <v>69</v>
      </c>
      <c r="L37" s="55" t="s">
        <v>482</v>
      </c>
      <c r="N37" s="56"/>
      <c r="O37" s="63">
        <v>1</v>
      </c>
      <c r="P37" s="56"/>
      <c r="Q37" s="56"/>
      <c r="R37" s="56"/>
      <c r="S37" s="56"/>
      <c r="T37" s="56">
        <v>1</v>
      </c>
      <c r="U37" s="64"/>
      <c r="V37" s="60"/>
      <c r="W37" s="63"/>
      <c r="X37" s="64">
        <v>1</v>
      </c>
      <c r="Y37" s="60"/>
      <c r="Z37" s="63">
        <v>1</v>
      </c>
      <c r="AA37" s="56"/>
      <c r="AB37" s="56"/>
      <c r="AC37" s="56"/>
      <c r="AD37" s="56"/>
      <c r="AE37" s="56">
        <v>1</v>
      </c>
      <c r="AF37" s="64"/>
      <c r="AG37" s="62"/>
      <c r="AH37" s="60"/>
      <c r="AI37" s="63">
        <v>3</v>
      </c>
      <c r="AJ37" s="56">
        <v>3</v>
      </c>
      <c r="AK37" s="56"/>
      <c r="AL37" s="56"/>
      <c r="AM37" s="56"/>
      <c r="AN37" s="56"/>
      <c r="AO37" s="56"/>
      <c r="AP37" s="56"/>
      <c r="AQ37" s="56">
        <v>1</v>
      </c>
      <c r="AR37" s="64"/>
    </row>
    <row r="38" spans="1:44" s="55" customFormat="1" ht="42" x14ac:dyDescent="0.2">
      <c r="A38" s="55" t="s">
        <v>291</v>
      </c>
      <c r="B38" s="55" t="s">
        <v>57</v>
      </c>
      <c r="C38" s="55" t="s">
        <v>8</v>
      </c>
      <c r="D38" s="55" t="s">
        <v>70</v>
      </c>
      <c r="E38" s="55" t="s">
        <v>91</v>
      </c>
      <c r="F38" s="55" t="s">
        <v>71</v>
      </c>
      <c r="G38" s="55" t="s">
        <v>62</v>
      </c>
      <c r="H38" s="55" t="s">
        <v>31</v>
      </c>
      <c r="I38" s="55" t="s">
        <v>14</v>
      </c>
      <c r="J38" s="55" t="s">
        <v>73</v>
      </c>
      <c r="K38" s="55" t="s">
        <v>69</v>
      </c>
      <c r="L38" s="55" t="s">
        <v>482</v>
      </c>
      <c r="N38" s="56"/>
      <c r="O38" s="63">
        <v>1</v>
      </c>
      <c r="P38" s="56"/>
      <c r="Q38" s="56"/>
      <c r="R38" s="56"/>
      <c r="S38" s="56"/>
      <c r="T38" s="56">
        <v>1</v>
      </c>
      <c r="U38" s="64"/>
      <c r="V38" s="60"/>
      <c r="W38" s="63"/>
      <c r="X38" s="64">
        <v>1</v>
      </c>
      <c r="Y38" s="60"/>
      <c r="Z38" s="63">
        <v>1</v>
      </c>
      <c r="AA38" s="56"/>
      <c r="AB38" s="56"/>
      <c r="AC38" s="56"/>
      <c r="AD38" s="56"/>
      <c r="AE38" s="56">
        <v>1</v>
      </c>
      <c r="AF38" s="64"/>
      <c r="AG38" s="62"/>
      <c r="AH38" s="60"/>
      <c r="AI38" s="63">
        <v>3</v>
      </c>
      <c r="AJ38" s="56">
        <v>3</v>
      </c>
      <c r="AK38" s="56"/>
      <c r="AL38" s="56"/>
      <c r="AM38" s="56"/>
      <c r="AN38" s="56"/>
      <c r="AO38" s="56"/>
      <c r="AP38" s="56"/>
      <c r="AQ38" s="56">
        <v>1</v>
      </c>
      <c r="AR38" s="64"/>
    </row>
    <row r="39" spans="1:44" s="55" customFormat="1" ht="42" x14ac:dyDescent="0.2">
      <c r="A39" s="55" t="s">
        <v>290</v>
      </c>
      <c r="B39" s="55" t="s">
        <v>57</v>
      </c>
      <c r="C39" s="55" t="s">
        <v>8</v>
      </c>
      <c r="D39" s="55" t="s">
        <v>70</v>
      </c>
      <c r="E39" s="55" t="s">
        <v>90</v>
      </c>
      <c r="F39" s="55" t="s">
        <v>71</v>
      </c>
      <c r="G39" s="55" t="s">
        <v>62</v>
      </c>
      <c r="H39" s="55" t="s">
        <v>31</v>
      </c>
      <c r="I39" s="55" t="s">
        <v>14</v>
      </c>
      <c r="J39" s="55" t="s">
        <v>73</v>
      </c>
      <c r="K39" s="55" t="s">
        <v>69</v>
      </c>
      <c r="L39" s="55" t="s">
        <v>482</v>
      </c>
      <c r="N39" s="56"/>
      <c r="O39" s="63">
        <v>1</v>
      </c>
      <c r="P39" s="56"/>
      <c r="Q39" s="56"/>
      <c r="R39" s="56"/>
      <c r="S39" s="56"/>
      <c r="T39" s="56">
        <v>1</v>
      </c>
      <c r="U39" s="64"/>
      <c r="V39" s="60"/>
      <c r="W39" s="63"/>
      <c r="X39" s="64">
        <v>1</v>
      </c>
      <c r="Y39" s="60"/>
      <c r="Z39" s="63">
        <v>1</v>
      </c>
      <c r="AA39" s="56"/>
      <c r="AB39" s="56"/>
      <c r="AC39" s="56"/>
      <c r="AD39" s="56"/>
      <c r="AE39" s="56">
        <v>1</v>
      </c>
      <c r="AF39" s="65"/>
      <c r="AG39" s="62"/>
      <c r="AH39" s="60"/>
      <c r="AI39" s="63">
        <v>3</v>
      </c>
      <c r="AJ39" s="56">
        <v>3</v>
      </c>
      <c r="AK39" s="56"/>
      <c r="AL39" s="56"/>
      <c r="AM39" s="56"/>
      <c r="AN39" s="56"/>
      <c r="AO39" s="56"/>
      <c r="AP39" s="56"/>
      <c r="AQ39" s="56">
        <v>1</v>
      </c>
      <c r="AR39" s="64"/>
    </row>
    <row r="40" spans="1:44" s="55" customFormat="1" ht="56" x14ac:dyDescent="0.2">
      <c r="A40" s="55" t="s">
        <v>308</v>
      </c>
      <c r="B40" s="55" t="s">
        <v>57</v>
      </c>
      <c r="C40" s="55" t="s">
        <v>26</v>
      </c>
      <c r="D40" s="55" t="s">
        <v>84</v>
      </c>
      <c r="E40" s="55" t="s">
        <v>85</v>
      </c>
      <c r="F40" s="55" t="s">
        <v>327</v>
      </c>
      <c r="G40" s="55" t="s">
        <v>246</v>
      </c>
      <c r="H40" s="55" t="s">
        <v>31</v>
      </c>
      <c r="I40" s="55" t="s">
        <v>14</v>
      </c>
      <c r="J40" s="55" t="s">
        <v>73</v>
      </c>
      <c r="K40" s="55" t="s">
        <v>83</v>
      </c>
      <c r="L40" s="55" t="s">
        <v>462</v>
      </c>
      <c r="N40" s="56"/>
      <c r="O40" s="63">
        <v>1</v>
      </c>
      <c r="P40" s="56"/>
      <c r="Q40" s="56"/>
      <c r="R40" s="56"/>
      <c r="S40" s="56"/>
      <c r="T40" s="56">
        <v>1</v>
      </c>
      <c r="U40" s="64"/>
      <c r="V40" s="60"/>
      <c r="W40" s="63"/>
      <c r="X40" s="64">
        <v>1</v>
      </c>
      <c r="Y40" s="60"/>
      <c r="Z40" s="63">
        <v>1</v>
      </c>
      <c r="AA40" s="56"/>
      <c r="AB40" s="56"/>
      <c r="AC40" s="56"/>
      <c r="AD40" s="56"/>
      <c r="AE40" s="56">
        <v>1</v>
      </c>
      <c r="AF40" s="65"/>
      <c r="AG40" s="62"/>
      <c r="AH40" s="60"/>
      <c r="AI40" s="63">
        <v>3</v>
      </c>
      <c r="AJ40" s="56">
        <v>3</v>
      </c>
      <c r="AK40" s="56"/>
      <c r="AL40" s="56"/>
      <c r="AM40" s="56"/>
      <c r="AN40" s="56"/>
      <c r="AO40" s="56"/>
      <c r="AP40" s="56"/>
      <c r="AQ40" s="56">
        <v>1</v>
      </c>
      <c r="AR40" s="64"/>
    </row>
    <row r="41" spans="1:44" s="55" customFormat="1" ht="56" x14ac:dyDescent="0.2">
      <c r="A41" s="55" t="s">
        <v>309</v>
      </c>
      <c r="B41" s="55" t="s">
        <v>57</v>
      </c>
      <c r="C41" s="55" t="s">
        <v>8</v>
      </c>
      <c r="D41" s="55" t="s">
        <v>87</v>
      </c>
      <c r="E41" s="55" t="s">
        <v>88</v>
      </c>
      <c r="F41" s="55" t="s">
        <v>328</v>
      </c>
      <c r="G41" s="55" t="s">
        <v>246</v>
      </c>
      <c r="H41" s="55" t="s">
        <v>31</v>
      </c>
      <c r="I41" s="55" t="s">
        <v>89</v>
      </c>
      <c r="J41" s="55" t="s">
        <v>232</v>
      </c>
      <c r="K41" s="55" t="s">
        <v>86</v>
      </c>
      <c r="L41" s="55" t="s">
        <v>474</v>
      </c>
      <c r="N41" s="56"/>
      <c r="O41" s="63">
        <v>1</v>
      </c>
      <c r="P41" s="56"/>
      <c r="Q41" s="56"/>
      <c r="R41" s="56"/>
      <c r="S41" s="56"/>
      <c r="T41" s="56">
        <v>1</v>
      </c>
      <c r="U41" s="64"/>
      <c r="V41" s="60"/>
      <c r="W41" s="63"/>
      <c r="X41" s="64">
        <v>1</v>
      </c>
      <c r="Y41" s="60"/>
      <c r="Z41" s="63">
        <v>1</v>
      </c>
      <c r="AA41" s="56"/>
      <c r="AB41" s="56"/>
      <c r="AC41" s="56"/>
      <c r="AD41" s="56"/>
      <c r="AE41" s="56">
        <v>1</v>
      </c>
      <c r="AF41" s="65"/>
      <c r="AG41" s="62"/>
      <c r="AH41" s="60"/>
      <c r="AI41" s="63">
        <v>3</v>
      </c>
      <c r="AJ41" s="56">
        <v>3</v>
      </c>
      <c r="AK41" s="56"/>
      <c r="AL41" s="56"/>
      <c r="AM41" s="56"/>
      <c r="AN41" s="56"/>
      <c r="AO41" s="56"/>
      <c r="AP41" s="56"/>
      <c r="AQ41" s="56">
        <v>1</v>
      </c>
      <c r="AR41" s="64"/>
    </row>
    <row r="42" spans="1:44" s="55" customFormat="1" ht="42" x14ac:dyDescent="0.2">
      <c r="A42" s="55" t="s">
        <v>288</v>
      </c>
      <c r="B42" s="55" t="s">
        <v>57</v>
      </c>
      <c r="C42" s="55" t="s">
        <v>77</v>
      </c>
      <c r="D42" s="55" t="s">
        <v>79</v>
      </c>
      <c r="E42" s="55" t="s">
        <v>80</v>
      </c>
      <c r="F42" s="55" t="s">
        <v>325</v>
      </c>
      <c r="G42" s="55" t="s">
        <v>81</v>
      </c>
      <c r="H42" s="55" t="s">
        <v>31</v>
      </c>
      <c r="I42" s="55" t="s">
        <v>14</v>
      </c>
      <c r="J42" s="55" t="s">
        <v>73</v>
      </c>
      <c r="K42" s="55" t="s">
        <v>78</v>
      </c>
      <c r="L42" s="55" t="s">
        <v>475</v>
      </c>
      <c r="N42" s="56"/>
      <c r="O42" s="63">
        <v>1</v>
      </c>
      <c r="P42" s="56"/>
      <c r="Q42" s="56"/>
      <c r="R42" s="56"/>
      <c r="S42" s="56"/>
      <c r="T42" s="56">
        <v>1</v>
      </c>
      <c r="U42" s="64"/>
      <c r="V42" s="60"/>
      <c r="W42" s="63"/>
      <c r="X42" s="64">
        <v>1</v>
      </c>
      <c r="Y42" s="60"/>
      <c r="Z42" s="63">
        <v>1</v>
      </c>
      <c r="AA42" s="56"/>
      <c r="AB42" s="56"/>
      <c r="AC42" s="56"/>
      <c r="AD42" s="56"/>
      <c r="AE42" s="56">
        <v>1</v>
      </c>
      <c r="AF42" s="65"/>
      <c r="AG42" s="62"/>
      <c r="AH42" s="60"/>
      <c r="AI42" s="63">
        <v>6</v>
      </c>
      <c r="AJ42" s="56"/>
      <c r="AK42" s="56"/>
      <c r="AL42" s="56"/>
      <c r="AM42" s="56"/>
      <c r="AN42" s="56"/>
      <c r="AO42" s="56"/>
      <c r="AP42" s="56"/>
      <c r="AQ42" s="56">
        <v>1</v>
      </c>
      <c r="AR42" s="64"/>
    </row>
    <row r="43" spans="1:44" s="55" customFormat="1" ht="28" x14ac:dyDescent="0.2">
      <c r="A43" s="55" t="s">
        <v>75</v>
      </c>
      <c r="B43" s="55" t="s">
        <v>57</v>
      </c>
      <c r="C43" s="55" t="s">
        <v>8</v>
      </c>
      <c r="D43" s="55" t="s">
        <v>70</v>
      </c>
      <c r="E43" s="55" t="s">
        <v>76</v>
      </c>
      <c r="F43" s="55" t="s">
        <v>71</v>
      </c>
      <c r="G43" s="55" t="s">
        <v>62</v>
      </c>
      <c r="H43" s="55" t="s">
        <v>31</v>
      </c>
      <c r="I43" s="55" t="s">
        <v>14</v>
      </c>
      <c r="J43" s="55" t="s">
        <v>73</v>
      </c>
      <c r="K43" s="55" t="s">
        <v>69</v>
      </c>
      <c r="L43" s="55" t="s">
        <v>482</v>
      </c>
      <c r="N43" s="56"/>
      <c r="O43" s="63">
        <v>1</v>
      </c>
      <c r="P43" s="56"/>
      <c r="Q43" s="56"/>
      <c r="R43" s="56"/>
      <c r="S43" s="56"/>
      <c r="T43" s="56">
        <v>1</v>
      </c>
      <c r="U43" s="64"/>
      <c r="V43" s="60"/>
      <c r="W43" s="63"/>
      <c r="X43" s="64">
        <v>1</v>
      </c>
      <c r="Y43" s="60"/>
      <c r="Z43" s="63">
        <v>1</v>
      </c>
      <c r="AA43" s="56"/>
      <c r="AB43" s="56"/>
      <c r="AC43" s="56"/>
      <c r="AD43" s="56"/>
      <c r="AE43" s="56">
        <v>1</v>
      </c>
      <c r="AF43" s="65"/>
      <c r="AG43" s="62"/>
      <c r="AH43" s="60"/>
      <c r="AI43" s="63">
        <v>6</v>
      </c>
      <c r="AJ43" s="56"/>
      <c r="AK43" s="56"/>
      <c r="AL43" s="56"/>
      <c r="AM43" s="56"/>
      <c r="AN43" s="56"/>
      <c r="AO43" s="56"/>
      <c r="AP43" s="56"/>
      <c r="AQ43" s="56">
        <v>1</v>
      </c>
      <c r="AR43" s="64"/>
    </row>
    <row r="44" spans="1:44" s="55" customFormat="1" ht="28" x14ac:dyDescent="0.2">
      <c r="A44" s="55" t="s">
        <v>287</v>
      </c>
      <c r="B44" s="55" t="s">
        <v>57</v>
      </c>
      <c r="C44" s="55" t="s">
        <v>8</v>
      </c>
      <c r="D44" s="55" t="s">
        <v>70</v>
      </c>
      <c r="E44" s="55" t="s">
        <v>74</v>
      </c>
      <c r="F44" s="55" t="s">
        <v>71</v>
      </c>
      <c r="G44" s="55" t="s">
        <v>62</v>
      </c>
      <c r="H44" s="55" t="s">
        <v>31</v>
      </c>
      <c r="I44" s="55" t="s">
        <v>14</v>
      </c>
      <c r="J44" s="55" t="s">
        <v>73</v>
      </c>
      <c r="K44" s="55" t="s">
        <v>69</v>
      </c>
      <c r="L44" s="55" t="s">
        <v>482</v>
      </c>
      <c r="N44" s="56"/>
      <c r="O44" s="63">
        <v>1</v>
      </c>
      <c r="P44" s="56"/>
      <c r="Q44" s="56"/>
      <c r="R44" s="56"/>
      <c r="S44" s="56"/>
      <c r="T44" s="56">
        <v>1</v>
      </c>
      <c r="U44" s="64"/>
      <c r="V44" s="60"/>
      <c r="W44" s="63"/>
      <c r="X44" s="64">
        <v>1</v>
      </c>
      <c r="Y44" s="60"/>
      <c r="Z44" s="63">
        <v>1</v>
      </c>
      <c r="AA44" s="56"/>
      <c r="AB44" s="56"/>
      <c r="AC44" s="56"/>
      <c r="AD44" s="56"/>
      <c r="AE44" s="56">
        <v>1</v>
      </c>
      <c r="AF44" s="65"/>
      <c r="AG44" s="62"/>
      <c r="AH44" s="60"/>
      <c r="AI44" s="63">
        <v>6</v>
      </c>
      <c r="AJ44" s="56"/>
      <c r="AK44" s="56"/>
      <c r="AL44" s="56"/>
      <c r="AM44" s="56"/>
      <c r="AN44" s="56"/>
      <c r="AO44" s="56"/>
      <c r="AP44" s="56"/>
      <c r="AQ44" s="56">
        <v>1</v>
      </c>
      <c r="AR44" s="64"/>
    </row>
    <row r="45" spans="1:44" s="55" customFormat="1" ht="28" x14ac:dyDescent="0.2">
      <c r="A45" s="55" t="s">
        <v>286</v>
      </c>
      <c r="B45" s="55" t="s">
        <v>57</v>
      </c>
      <c r="C45" s="55" t="s">
        <v>8</v>
      </c>
      <c r="D45" s="55" t="s">
        <v>70</v>
      </c>
      <c r="E45" s="55" t="s">
        <v>72</v>
      </c>
      <c r="F45" s="55" t="s">
        <v>71</v>
      </c>
      <c r="G45" s="55" t="s">
        <v>62</v>
      </c>
      <c r="H45" s="55" t="s">
        <v>31</v>
      </c>
      <c r="I45" s="55" t="s">
        <v>14</v>
      </c>
      <c r="J45" s="55" t="s">
        <v>73</v>
      </c>
      <c r="K45" s="55" t="s">
        <v>69</v>
      </c>
      <c r="L45" s="55" t="s">
        <v>482</v>
      </c>
      <c r="N45" s="56"/>
      <c r="O45" s="63">
        <v>1</v>
      </c>
      <c r="P45" s="56"/>
      <c r="Q45" s="56"/>
      <c r="R45" s="56"/>
      <c r="S45" s="56"/>
      <c r="T45" s="56">
        <v>1</v>
      </c>
      <c r="U45" s="64"/>
      <c r="V45" s="60"/>
      <c r="W45" s="63"/>
      <c r="X45" s="64">
        <v>1</v>
      </c>
      <c r="Y45" s="60"/>
      <c r="Z45" s="63">
        <v>1</v>
      </c>
      <c r="AA45" s="56"/>
      <c r="AB45" s="56"/>
      <c r="AC45" s="56"/>
      <c r="AD45" s="56"/>
      <c r="AE45" s="56">
        <v>1</v>
      </c>
      <c r="AF45" s="65"/>
      <c r="AG45" s="62"/>
      <c r="AH45" s="60"/>
      <c r="AI45" s="63">
        <v>6</v>
      </c>
      <c r="AJ45" s="56"/>
      <c r="AK45" s="56"/>
      <c r="AL45" s="56"/>
      <c r="AM45" s="56"/>
      <c r="AN45" s="56"/>
      <c r="AO45" s="56"/>
      <c r="AP45" s="56"/>
      <c r="AQ45" s="56">
        <v>1</v>
      </c>
      <c r="AR45" s="64"/>
    </row>
    <row r="46" spans="1:44" s="86" customFormat="1" x14ac:dyDescent="0.2">
      <c r="A46" s="86" t="s">
        <v>433</v>
      </c>
      <c r="N46" s="87" t="s">
        <v>409</v>
      </c>
      <c r="O46" s="88">
        <f>SUM(O21:O45)</f>
        <v>24</v>
      </c>
      <c r="P46" s="89">
        <f>SUM(P21:P45)</f>
        <v>0</v>
      </c>
      <c r="Q46" s="89">
        <f t="shared" ref="Q46:U46" si="3">SUM(Q21:Q45)</f>
        <v>1</v>
      </c>
      <c r="R46" s="89">
        <f t="shared" si="3"/>
        <v>0</v>
      </c>
      <c r="S46" s="89">
        <f t="shared" si="3"/>
        <v>0</v>
      </c>
      <c r="T46" s="89">
        <f t="shared" si="3"/>
        <v>24</v>
      </c>
      <c r="U46" s="90">
        <f t="shared" si="3"/>
        <v>1</v>
      </c>
      <c r="V46" s="91"/>
      <c r="W46" s="88">
        <f>SUM(W21:W45)</f>
        <v>6</v>
      </c>
      <c r="X46" s="90">
        <f t="shared" ref="X46" si="4">SUM(X21:X45)</f>
        <v>19</v>
      </c>
      <c r="Y46" s="92">
        <v>0</v>
      </c>
      <c r="Z46" s="88">
        <f>SUM(Z21:Z45)</f>
        <v>25</v>
      </c>
      <c r="AA46" s="89">
        <f t="shared" ref="AA46:AF46" si="5">SUM(AA21:AA45)</f>
        <v>0</v>
      </c>
      <c r="AB46" s="89">
        <f t="shared" si="5"/>
        <v>0</v>
      </c>
      <c r="AC46" s="89">
        <f t="shared" si="5"/>
        <v>0</v>
      </c>
      <c r="AD46" s="89">
        <f t="shared" si="5"/>
        <v>0</v>
      </c>
      <c r="AE46" s="89">
        <f t="shared" si="5"/>
        <v>25</v>
      </c>
      <c r="AF46" s="90">
        <f t="shared" si="5"/>
        <v>0</v>
      </c>
      <c r="AG46" s="93"/>
      <c r="AH46" s="92"/>
      <c r="AI46" s="88">
        <f>SUM(AI21:AI45)</f>
        <v>48</v>
      </c>
      <c r="AJ46" s="89">
        <f t="shared" ref="AJ46" si="6">SUM(AJ21:AJ45)</f>
        <v>45</v>
      </c>
      <c r="AK46" s="89">
        <f t="shared" ref="AK46" si="7">SUM(AK21:AK45)</f>
        <v>45</v>
      </c>
      <c r="AL46" s="89">
        <f t="shared" ref="AL46" si="8">SUM(AL21:AL45)</f>
        <v>12</v>
      </c>
      <c r="AM46" s="89">
        <f t="shared" ref="AM46" si="9">SUM(AM21:AM45)</f>
        <v>0</v>
      </c>
      <c r="AN46" s="89">
        <f t="shared" ref="AN46" si="10">SUM(AN21:AN45)</f>
        <v>0</v>
      </c>
      <c r="AO46" s="89">
        <f t="shared" ref="AO46" si="11">SUM(AO21:AO45)</f>
        <v>0</v>
      </c>
      <c r="AP46" s="89">
        <f t="shared" ref="AP46" si="12">SUM(AP21:AP45)</f>
        <v>0</v>
      </c>
      <c r="AQ46" s="89">
        <f t="shared" ref="AQ46" si="13">SUM(AQ21:AQ45)</f>
        <v>24</v>
      </c>
      <c r="AR46" s="90">
        <f t="shared" ref="AR46" si="14">SUM(AR21:AR45)</f>
        <v>1</v>
      </c>
    </row>
    <row r="47" spans="1:44" x14ac:dyDescent="0.2">
      <c r="N47" s="6"/>
      <c r="O47" s="19"/>
      <c r="P47" s="20"/>
      <c r="Q47" s="20"/>
      <c r="R47" s="20"/>
      <c r="S47" s="20"/>
      <c r="T47" s="20"/>
      <c r="U47" s="34"/>
      <c r="V47" s="39"/>
      <c r="W47" s="19"/>
      <c r="X47" s="34"/>
      <c r="Y47" s="45"/>
      <c r="Z47" s="19"/>
      <c r="AA47" s="20"/>
      <c r="AB47" s="20"/>
      <c r="AC47" s="20"/>
      <c r="AD47" s="20"/>
      <c r="AE47" s="20"/>
      <c r="AF47" s="34"/>
      <c r="AH47" s="45"/>
      <c r="AI47" s="19"/>
      <c r="AJ47" s="20"/>
      <c r="AK47" s="20"/>
      <c r="AL47" s="20"/>
      <c r="AM47" s="20"/>
      <c r="AN47" s="20"/>
      <c r="AO47" s="15"/>
      <c r="AP47" s="6"/>
      <c r="AQ47" s="20"/>
      <c r="AR47" s="34"/>
    </row>
    <row r="48" spans="1:44" ht="60" x14ac:dyDescent="0.15">
      <c r="A48" s="1" t="s">
        <v>380</v>
      </c>
      <c r="B48" s="1" t="s">
        <v>124</v>
      </c>
      <c r="C48" s="1" t="s">
        <v>8</v>
      </c>
      <c r="D48" s="1" t="s">
        <v>358</v>
      </c>
      <c r="E48" s="1" t="s">
        <v>368</v>
      </c>
      <c r="F48" s="1" t="s">
        <v>322</v>
      </c>
      <c r="G48" s="1" t="s">
        <v>372</v>
      </c>
      <c r="H48" s="1" t="s">
        <v>13</v>
      </c>
      <c r="I48" s="1" t="s">
        <v>377</v>
      </c>
      <c r="J48" s="1" t="s">
        <v>15</v>
      </c>
      <c r="K48" s="1" t="s">
        <v>361</v>
      </c>
      <c r="L48" s="102" t="s">
        <v>447</v>
      </c>
      <c r="N48" s="6"/>
      <c r="O48" s="25">
        <v>1</v>
      </c>
      <c r="P48" s="6"/>
      <c r="Q48" s="6"/>
      <c r="R48" s="6"/>
      <c r="S48" s="6"/>
      <c r="T48" s="6">
        <v>1</v>
      </c>
      <c r="U48" s="28"/>
      <c r="V48" s="39"/>
      <c r="W48" s="8">
        <v>1</v>
      </c>
      <c r="X48" s="36"/>
      <c r="Y48" s="39"/>
      <c r="Z48" s="8"/>
      <c r="AA48" s="26">
        <v>1</v>
      </c>
      <c r="AB48" s="6"/>
      <c r="AC48" s="6"/>
      <c r="AD48" s="6"/>
      <c r="AE48" s="6"/>
      <c r="AF48" s="28">
        <v>1</v>
      </c>
      <c r="AG48" s="42"/>
      <c r="AH48" s="39"/>
      <c r="AI48" s="25"/>
      <c r="AJ48" s="26"/>
      <c r="AK48" s="6"/>
      <c r="AL48" s="6"/>
      <c r="AM48" s="6">
        <v>3</v>
      </c>
      <c r="AN48" s="6">
        <v>3</v>
      </c>
      <c r="AO48" s="6"/>
      <c r="AP48" s="6"/>
      <c r="AQ48" s="26"/>
      <c r="AR48" s="28">
        <v>1</v>
      </c>
    </row>
    <row r="49" spans="1:44" ht="60" x14ac:dyDescent="0.15">
      <c r="A49" s="1" t="s">
        <v>434</v>
      </c>
      <c r="B49" s="1" t="s">
        <v>124</v>
      </c>
      <c r="C49" s="1" t="s">
        <v>8</v>
      </c>
      <c r="D49" s="1" t="s">
        <v>358</v>
      </c>
      <c r="E49" s="1" t="s">
        <v>369</v>
      </c>
      <c r="F49" s="1" t="s">
        <v>322</v>
      </c>
      <c r="G49" s="1" t="s">
        <v>23</v>
      </c>
      <c r="H49" s="1" t="s">
        <v>13</v>
      </c>
      <c r="I49" s="1" t="s">
        <v>225</v>
      </c>
      <c r="J49" s="1" t="s">
        <v>15</v>
      </c>
      <c r="K49" s="1" t="s">
        <v>361</v>
      </c>
      <c r="L49" s="102" t="s">
        <v>447</v>
      </c>
      <c r="N49" s="6"/>
      <c r="O49" s="25"/>
      <c r="P49" s="6">
        <v>1</v>
      </c>
      <c r="Q49" s="6"/>
      <c r="R49" s="6"/>
      <c r="S49" s="6"/>
      <c r="T49" s="26"/>
      <c r="U49" s="28">
        <v>1</v>
      </c>
      <c r="V49" s="39"/>
      <c r="W49" s="8">
        <v>1</v>
      </c>
      <c r="X49" s="36"/>
      <c r="Y49" s="39"/>
      <c r="Z49" s="8"/>
      <c r="AA49" s="26">
        <v>1</v>
      </c>
      <c r="AB49" s="6"/>
      <c r="AC49" s="6"/>
      <c r="AD49" s="6"/>
      <c r="AE49" s="6"/>
      <c r="AF49" s="28">
        <v>1</v>
      </c>
      <c r="AG49" s="42"/>
      <c r="AH49" s="39"/>
      <c r="AI49" s="25"/>
      <c r="AJ49" s="26"/>
      <c r="AK49" s="6"/>
      <c r="AL49" s="6"/>
      <c r="AM49" s="6">
        <v>3</v>
      </c>
      <c r="AN49" s="6">
        <v>3</v>
      </c>
      <c r="AO49" s="6"/>
      <c r="AP49" s="6"/>
      <c r="AQ49" s="26"/>
      <c r="AR49" s="28">
        <v>1</v>
      </c>
    </row>
    <row r="50" spans="1:44" ht="60" x14ac:dyDescent="0.15">
      <c r="A50" s="1" t="s">
        <v>268</v>
      </c>
      <c r="B50" s="1" t="s">
        <v>63</v>
      </c>
      <c r="C50" s="1" t="s">
        <v>8</v>
      </c>
      <c r="D50" s="1" t="s">
        <v>174</v>
      </c>
      <c r="E50" s="1" t="s">
        <v>175</v>
      </c>
      <c r="F50" s="1" t="s">
        <v>334</v>
      </c>
      <c r="G50" s="1" t="s">
        <v>23</v>
      </c>
      <c r="H50" s="1" t="s">
        <v>13</v>
      </c>
      <c r="I50" s="1" t="s">
        <v>219</v>
      </c>
      <c r="J50" s="1" t="s">
        <v>45</v>
      </c>
      <c r="K50" s="1" t="s">
        <v>315</v>
      </c>
      <c r="L50" s="102" t="s">
        <v>448</v>
      </c>
      <c r="N50" s="6"/>
      <c r="O50" s="8"/>
      <c r="P50" s="6">
        <v>1</v>
      </c>
      <c r="Q50" s="6"/>
      <c r="R50" s="6"/>
      <c r="S50" s="6"/>
      <c r="T50" s="6"/>
      <c r="U50" s="28">
        <v>1</v>
      </c>
      <c r="V50" s="39"/>
      <c r="W50" s="8">
        <v>1</v>
      </c>
      <c r="X50" s="28"/>
      <c r="Y50" s="39"/>
      <c r="Z50" s="8"/>
      <c r="AA50" s="6"/>
      <c r="AB50" s="6"/>
      <c r="AC50" s="6">
        <v>1</v>
      </c>
      <c r="AD50" s="6"/>
      <c r="AE50" s="6"/>
      <c r="AF50" s="28">
        <v>1</v>
      </c>
      <c r="AG50" s="42"/>
      <c r="AH50" s="39"/>
      <c r="AI50" s="8"/>
      <c r="AJ50" s="6"/>
      <c r="AK50" s="6"/>
      <c r="AL50" s="6"/>
      <c r="AM50" s="6">
        <v>3</v>
      </c>
      <c r="AN50" s="6">
        <v>3</v>
      </c>
      <c r="AO50" s="6"/>
      <c r="AP50" s="6"/>
      <c r="AQ50" s="6"/>
      <c r="AR50" s="28">
        <v>1</v>
      </c>
    </row>
    <row r="51" spans="1:44" ht="56" x14ac:dyDescent="0.15">
      <c r="A51" s="1" t="s">
        <v>267</v>
      </c>
      <c r="B51" s="1" t="s">
        <v>124</v>
      </c>
      <c r="C51" s="1" t="s">
        <v>8</v>
      </c>
      <c r="D51" s="1" t="s">
        <v>165</v>
      </c>
      <c r="E51" s="1" t="s">
        <v>173</v>
      </c>
      <c r="F51" s="1" t="s">
        <v>333</v>
      </c>
      <c r="G51" s="1" t="s">
        <v>23</v>
      </c>
      <c r="H51" s="1" t="s">
        <v>13</v>
      </c>
      <c r="I51" s="1" t="s">
        <v>225</v>
      </c>
      <c r="J51" s="1" t="s">
        <v>25</v>
      </c>
      <c r="K51" s="1" t="s">
        <v>238</v>
      </c>
      <c r="L51" s="1" t="s">
        <v>483</v>
      </c>
      <c r="N51" s="6"/>
      <c r="O51" s="8">
        <v>1</v>
      </c>
      <c r="P51" s="6"/>
      <c r="Q51" s="6"/>
      <c r="R51" s="6"/>
      <c r="S51" s="6"/>
      <c r="T51" s="6">
        <v>1</v>
      </c>
      <c r="U51" s="28"/>
      <c r="V51" s="39"/>
      <c r="W51" s="8">
        <v>1</v>
      </c>
      <c r="X51" s="28"/>
      <c r="Y51" s="39"/>
      <c r="Z51" s="8"/>
      <c r="AA51" s="6"/>
      <c r="AB51" s="6">
        <v>1</v>
      </c>
      <c r="AC51" s="6"/>
      <c r="AD51" s="6"/>
      <c r="AE51" s="6"/>
      <c r="AF51" s="28">
        <v>1</v>
      </c>
      <c r="AG51" s="42"/>
      <c r="AH51" s="39"/>
      <c r="AI51" s="8"/>
      <c r="AJ51" s="6"/>
      <c r="AK51" s="6"/>
      <c r="AL51" s="6"/>
      <c r="AM51" s="6">
        <v>3</v>
      </c>
      <c r="AN51" s="6">
        <v>3</v>
      </c>
      <c r="AO51" s="6"/>
      <c r="AP51" s="6"/>
      <c r="AQ51" s="6"/>
      <c r="AR51" s="28">
        <v>1</v>
      </c>
    </row>
    <row r="52" spans="1:44" ht="56" x14ac:dyDescent="0.15">
      <c r="A52" s="1" t="s">
        <v>262</v>
      </c>
      <c r="B52" s="1" t="s">
        <v>124</v>
      </c>
      <c r="C52" s="1" t="s">
        <v>8</v>
      </c>
      <c r="D52" s="1" t="s">
        <v>165</v>
      </c>
      <c r="E52" s="1" t="s">
        <v>166</v>
      </c>
      <c r="F52" s="1" t="s">
        <v>333</v>
      </c>
      <c r="G52" s="1" t="s">
        <v>23</v>
      </c>
      <c r="H52" s="1" t="s">
        <v>13</v>
      </c>
      <c r="I52" s="1" t="s">
        <v>220</v>
      </c>
      <c r="J52" s="1" t="s">
        <v>25</v>
      </c>
      <c r="K52" s="1" t="s">
        <v>238</v>
      </c>
      <c r="L52" s="1" t="s">
        <v>483</v>
      </c>
      <c r="N52" s="6"/>
      <c r="O52" s="8"/>
      <c r="P52" s="6">
        <v>1</v>
      </c>
      <c r="Q52" s="6"/>
      <c r="R52" s="6"/>
      <c r="S52" s="6"/>
      <c r="T52" s="6"/>
      <c r="U52" s="28">
        <v>1</v>
      </c>
      <c r="V52" s="39"/>
      <c r="W52" s="8">
        <v>1</v>
      </c>
      <c r="X52" s="28"/>
      <c r="Y52" s="39"/>
      <c r="Z52" s="8"/>
      <c r="AA52" s="6"/>
      <c r="AB52" s="6">
        <v>1</v>
      </c>
      <c r="AC52" s="6"/>
      <c r="AD52" s="6"/>
      <c r="AE52" s="6"/>
      <c r="AF52" s="28">
        <v>1</v>
      </c>
      <c r="AG52" s="42"/>
      <c r="AH52" s="39"/>
      <c r="AI52" s="8"/>
      <c r="AJ52" s="6"/>
      <c r="AK52" s="6"/>
      <c r="AL52" s="6">
        <v>2</v>
      </c>
      <c r="AM52" s="6">
        <v>2</v>
      </c>
      <c r="AN52" s="6">
        <v>2</v>
      </c>
      <c r="AO52" s="6"/>
      <c r="AP52" s="6"/>
      <c r="AQ52" s="6"/>
      <c r="AR52" s="28">
        <v>1</v>
      </c>
    </row>
    <row r="53" spans="1:44" ht="60" x14ac:dyDescent="0.2">
      <c r="A53" s="1" t="s">
        <v>266</v>
      </c>
      <c r="B53" s="1" t="s">
        <v>124</v>
      </c>
      <c r="C53" s="1" t="s">
        <v>8</v>
      </c>
      <c r="D53" s="1" t="s">
        <v>489</v>
      </c>
      <c r="E53" s="1" t="s">
        <v>171</v>
      </c>
      <c r="F53" s="1" t="s">
        <v>334</v>
      </c>
      <c r="G53" s="1" t="s">
        <v>23</v>
      </c>
      <c r="H53" s="1" t="s">
        <v>13</v>
      </c>
      <c r="I53" s="1" t="s">
        <v>172</v>
      </c>
      <c r="J53" s="1" t="s">
        <v>45</v>
      </c>
      <c r="K53" s="1" t="s">
        <v>314</v>
      </c>
      <c r="L53" s="102" t="s">
        <v>448</v>
      </c>
      <c r="N53" s="6"/>
      <c r="O53" s="8"/>
      <c r="P53" s="6"/>
      <c r="Q53" s="6"/>
      <c r="R53" s="69">
        <v>1</v>
      </c>
      <c r="S53" s="6"/>
      <c r="T53" s="6"/>
      <c r="U53" s="70">
        <v>1</v>
      </c>
      <c r="V53" s="39"/>
      <c r="W53" s="71">
        <v>1</v>
      </c>
      <c r="X53" s="28"/>
      <c r="Y53" s="39"/>
      <c r="Z53" s="8"/>
      <c r="AA53" s="6"/>
      <c r="AB53" s="6"/>
      <c r="AC53" s="6">
        <v>1</v>
      </c>
      <c r="AD53" s="6"/>
      <c r="AE53" s="6"/>
      <c r="AF53" s="28">
        <v>1</v>
      </c>
      <c r="AG53" s="42"/>
      <c r="AH53" s="39"/>
      <c r="AI53" s="8"/>
      <c r="AJ53" s="6"/>
      <c r="AK53" s="6"/>
      <c r="AL53" s="6"/>
      <c r="AM53" s="6">
        <v>6</v>
      </c>
      <c r="AN53" s="6"/>
      <c r="AO53" s="6"/>
      <c r="AP53" s="6"/>
      <c r="AQ53" s="6"/>
      <c r="AR53" s="28">
        <v>1</v>
      </c>
    </row>
    <row r="54" spans="1:44" s="106" customFormat="1" ht="84" x14ac:dyDescent="0.15">
      <c r="A54" s="106" t="s">
        <v>310</v>
      </c>
      <c r="B54" s="106" t="s">
        <v>124</v>
      </c>
      <c r="C54" s="106" t="s">
        <v>8</v>
      </c>
      <c r="D54" s="106" t="s">
        <v>493</v>
      </c>
      <c r="E54" s="106" t="s">
        <v>169</v>
      </c>
      <c r="F54" s="106" t="s">
        <v>326</v>
      </c>
      <c r="G54" s="106" t="s">
        <v>170</v>
      </c>
      <c r="H54" s="106" t="s">
        <v>217</v>
      </c>
      <c r="I54" s="106" t="s">
        <v>224</v>
      </c>
      <c r="J54" s="106" t="s">
        <v>25</v>
      </c>
      <c r="K54" s="106" t="s">
        <v>239</v>
      </c>
      <c r="L54" s="106" t="s">
        <v>494</v>
      </c>
      <c r="N54" s="107"/>
      <c r="O54" s="108"/>
      <c r="P54" s="107">
        <v>1</v>
      </c>
      <c r="Q54" s="107"/>
      <c r="R54" s="107"/>
      <c r="S54" s="107"/>
      <c r="T54" s="107"/>
      <c r="U54" s="109">
        <v>1</v>
      </c>
      <c r="V54" s="107"/>
      <c r="W54" s="108"/>
      <c r="X54" s="109">
        <v>1</v>
      </c>
      <c r="Y54" s="107"/>
      <c r="Z54" s="108"/>
      <c r="AA54" s="107"/>
      <c r="AB54" s="107">
        <v>1</v>
      </c>
      <c r="AC54" s="107"/>
      <c r="AD54" s="107"/>
      <c r="AE54" s="107"/>
      <c r="AF54" s="109">
        <v>1</v>
      </c>
      <c r="AH54" s="107"/>
      <c r="AI54" s="108"/>
      <c r="AJ54" s="107"/>
      <c r="AK54" s="107"/>
      <c r="AL54" s="107">
        <v>3</v>
      </c>
      <c r="AM54" s="107">
        <v>3</v>
      </c>
      <c r="AN54" s="107"/>
      <c r="AO54" s="107"/>
      <c r="AP54" s="107"/>
      <c r="AQ54" s="107"/>
      <c r="AR54" s="109">
        <v>1</v>
      </c>
    </row>
    <row r="55" spans="1:44" ht="56" x14ac:dyDescent="0.15">
      <c r="A55" s="1" t="s">
        <v>264</v>
      </c>
      <c r="B55" s="1" t="s">
        <v>124</v>
      </c>
      <c r="C55" s="1" t="s">
        <v>8</v>
      </c>
      <c r="D55" s="1" t="s">
        <v>165</v>
      </c>
      <c r="E55" s="1" t="s">
        <v>168</v>
      </c>
      <c r="F55" s="1" t="s">
        <v>333</v>
      </c>
      <c r="G55" s="1" t="s">
        <v>23</v>
      </c>
      <c r="H55" s="1" t="s">
        <v>13</v>
      </c>
      <c r="I55" s="1" t="s">
        <v>223</v>
      </c>
      <c r="J55" s="1" t="s">
        <v>25</v>
      </c>
      <c r="K55" s="1" t="s">
        <v>238</v>
      </c>
      <c r="L55" s="1" t="s">
        <v>483</v>
      </c>
      <c r="N55" s="6"/>
      <c r="O55" s="8">
        <v>1</v>
      </c>
      <c r="P55" s="6"/>
      <c r="Q55" s="6"/>
      <c r="R55" s="6"/>
      <c r="S55" s="6"/>
      <c r="T55" s="6">
        <v>1</v>
      </c>
      <c r="U55" s="28"/>
      <c r="V55" s="39"/>
      <c r="W55" s="8">
        <v>1</v>
      </c>
      <c r="X55" s="28"/>
      <c r="Y55" s="39"/>
      <c r="Z55" s="8"/>
      <c r="AA55" s="6"/>
      <c r="AB55" s="6">
        <v>1</v>
      </c>
      <c r="AC55" s="6"/>
      <c r="AD55" s="6"/>
      <c r="AE55" s="6"/>
      <c r="AF55" s="28">
        <v>1</v>
      </c>
      <c r="AG55" s="42"/>
      <c r="AH55" s="39"/>
      <c r="AI55" s="8"/>
      <c r="AJ55" s="6"/>
      <c r="AK55" s="6"/>
      <c r="AL55" s="6">
        <v>3</v>
      </c>
      <c r="AM55" s="6">
        <v>3</v>
      </c>
      <c r="AN55" s="6"/>
      <c r="AO55" s="6"/>
      <c r="AP55" s="6"/>
      <c r="AQ55" s="6"/>
      <c r="AR55" s="28">
        <v>1</v>
      </c>
    </row>
    <row r="56" spans="1:44" ht="60" x14ac:dyDescent="0.15">
      <c r="A56" s="1" t="s">
        <v>265</v>
      </c>
      <c r="B56" s="1" t="s">
        <v>63</v>
      </c>
      <c r="C56" s="1" t="s">
        <v>8</v>
      </c>
      <c r="D56" s="1" t="s">
        <v>490</v>
      </c>
      <c r="E56" s="68" t="s">
        <v>363</v>
      </c>
      <c r="F56" s="1" t="s">
        <v>322</v>
      </c>
      <c r="G56" s="1" t="s">
        <v>36</v>
      </c>
      <c r="H56" s="1" t="s">
        <v>217</v>
      </c>
      <c r="I56" s="1" t="s">
        <v>14</v>
      </c>
      <c r="J56" s="1" t="s">
        <v>45</v>
      </c>
      <c r="K56" s="1" t="s">
        <v>163</v>
      </c>
      <c r="L56" s="102" t="s">
        <v>449</v>
      </c>
      <c r="N56" s="6"/>
      <c r="O56" s="8">
        <v>1</v>
      </c>
      <c r="P56" s="6"/>
      <c r="Q56" s="6"/>
      <c r="R56" s="6"/>
      <c r="S56" s="6"/>
      <c r="T56" s="6">
        <v>1</v>
      </c>
      <c r="U56" s="28"/>
      <c r="V56" s="39"/>
      <c r="W56" s="8"/>
      <c r="X56" s="28">
        <v>1</v>
      </c>
      <c r="Y56" s="39"/>
      <c r="Z56" s="8"/>
      <c r="AA56" s="6"/>
      <c r="AB56" s="6"/>
      <c r="AC56" s="6">
        <v>1</v>
      </c>
      <c r="AD56" s="6"/>
      <c r="AE56" s="6"/>
      <c r="AF56" s="28">
        <v>1</v>
      </c>
      <c r="AG56" s="42"/>
      <c r="AH56" s="39"/>
      <c r="AI56" s="8"/>
      <c r="AJ56" s="6"/>
      <c r="AK56" s="6"/>
      <c r="AL56" s="6">
        <v>3</v>
      </c>
      <c r="AM56" s="6">
        <v>3</v>
      </c>
      <c r="AN56" s="6"/>
      <c r="AO56" s="6"/>
      <c r="AP56" s="6"/>
      <c r="AQ56" s="6"/>
      <c r="AR56" s="28">
        <v>1</v>
      </c>
    </row>
    <row r="57" spans="1:44" ht="60" x14ac:dyDescent="0.15">
      <c r="A57" s="1" t="s">
        <v>263</v>
      </c>
      <c r="B57" s="1" t="s">
        <v>63</v>
      </c>
      <c r="C57" s="1" t="s">
        <v>8</v>
      </c>
      <c r="D57" s="1" t="s">
        <v>490</v>
      </c>
      <c r="E57" s="1" t="s">
        <v>167</v>
      </c>
      <c r="F57" s="1" t="s">
        <v>322</v>
      </c>
      <c r="G57" s="1" t="s">
        <v>23</v>
      </c>
      <c r="H57" s="1" t="s">
        <v>13</v>
      </c>
      <c r="I57" s="1" t="s">
        <v>14</v>
      </c>
      <c r="J57" s="1" t="s">
        <v>45</v>
      </c>
      <c r="K57" s="1" t="s">
        <v>163</v>
      </c>
      <c r="L57" s="102" t="s">
        <v>449</v>
      </c>
      <c r="N57" s="6"/>
      <c r="O57" s="8">
        <v>1</v>
      </c>
      <c r="P57" s="6"/>
      <c r="Q57" s="6"/>
      <c r="R57" s="6"/>
      <c r="S57" s="6"/>
      <c r="T57" s="6">
        <v>1</v>
      </c>
      <c r="U57" s="28"/>
      <c r="V57" s="39"/>
      <c r="W57" s="8">
        <v>1</v>
      </c>
      <c r="X57" s="28"/>
      <c r="Y57" s="39"/>
      <c r="Z57" s="8"/>
      <c r="AA57" s="6"/>
      <c r="AB57" s="6"/>
      <c r="AC57" s="6">
        <v>1</v>
      </c>
      <c r="AD57" s="6"/>
      <c r="AE57" s="6"/>
      <c r="AF57" s="28">
        <v>1</v>
      </c>
      <c r="AG57" s="42"/>
      <c r="AH57" s="39"/>
      <c r="AI57" s="8"/>
      <c r="AJ57" s="6"/>
      <c r="AK57" s="6"/>
      <c r="AL57" s="6">
        <v>3</v>
      </c>
      <c r="AM57" s="6">
        <v>3</v>
      </c>
      <c r="AN57" s="6"/>
      <c r="AO57" s="6"/>
      <c r="AP57" s="6"/>
      <c r="AQ57" s="6"/>
      <c r="AR57" s="28">
        <v>1</v>
      </c>
    </row>
    <row r="58" spans="1:44" ht="60" x14ac:dyDescent="0.15">
      <c r="A58" s="1" t="s">
        <v>359</v>
      </c>
      <c r="B58" s="1" t="s">
        <v>124</v>
      </c>
      <c r="C58" s="1" t="s">
        <v>8</v>
      </c>
      <c r="D58" s="1" t="s">
        <v>358</v>
      </c>
      <c r="E58" s="1" t="s">
        <v>364</v>
      </c>
      <c r="F58" s="1" t="s">
        <v>322</v>
      </c>
      <c r="G58" s="1" t="s">
        <v>360</v>
      </c>
      <c r="H58" s="1" t="s">
        <v>31</v>
      </c>
      <c r="I58" s="1" t="s">
        <v>373</v>
      </c>
      <c r="J58" s="1" t="s">
        <v>25</v>
      </c>
      <c r="K58" s="1" t="s">
        <v>361</v>
      </c>
      <c r="L58" s="102" t="s">
        <v>447</v>
      </c>
      <c r="N58" s="6"/>
      <c r="O58" s="25">
        <v>1</v>
      </c>
      <c r="P58" s="6"/>
      <c r="Q58" s="6"/>
      <c r="R58" s="6"/>
      <c r="S58" s="6"/>
      <c r="T58" s="6">
        <v>1</v>
      </c>
      <c r="U58" s="28"/>
      <c r="V58" s="39"/>
      <c r="W58" s="8"/>
      <c r="X58" s="36">
        <v>1</v>
      </c>
      <c r="Y58" s="39"/>
      <c r="Z58" s="8"/>
      <c r="AA58" s="26"/>
      <c r="AB58" s="6">
        <v>1</v>
      </c>
      <c r="AC58" s="6"/>
      <c r="AD58" s="6"/>
      <c r="AE58" s="6"/>
      <c r="AF58" s="28">
        <v>1</v>
      </c>
      <c r="AG58" s="42"/>
      <c r="AH58" s="39"/>
      <c r="AI58" s="25"/>
      <c r="AJ58" s="26"/>
      <c r="AK58" s="6"/>
      <c r="AL58" s="6">
        <v>3</v>
      </c>
      <c r="AM58" s="6">
        <v>3</v>
      </c>
      <c r="AN58" s="6"/>
      <c r="AO58" s="6"/>
      <c r="AP58" s="6"/>
      <c r="AQ58" s="26"/>
      <c r="AR58" s="28">
        <v>1</v>
      </c>
    </row>
    <row r="59" spans="1:44" ht="60" x14ac:dyDescent="0.15">
      <c r="A59" s="1" t="s">
        <v>362</v>
      </c>
      <c r="B59" s="1" t="s">
        <v>124</v>
      </c>
      <c r="C59" s="1" t="s">
        <v>8</v>
      </c>
      <c r="D59" s="1" t="s">
        <v>358</v>
      </c>
      <c r="E59" s="1" t="s">
        <v>365</v>
      </c>
      <c r="F59" s="1" t="s">
        <v>322</v>
      </c>
      <c r="G59" s="1" t="s">
        <v>360</v>
      </c>
      <c r="H59" s="1" t="s">
        <v>31</v>
      </c>
      <c r="I59" s="1" t="s">
        <v>374</v>
      </c>
      <c r="J59" s="1" t="s">
        <v>25</v>
      </c>
      <c r="K59" s="1" t="s">
        <v>361</v>
      </c>
      <c r="L59" s="102" t="s">
        <v>447</v>
      </c>
      <c r="N59" s="6"/>
      <c r="O59" s="25"/>
      <c r="P59" s="6">
        <v>1</v>
      </c>
      <c r="Q59" s="6"/>
      <c r="R59" s="6"/>
      <c r="S59" s="6"/>
      <c r="T59" s="26"/>
      <c r="U59" s="28">
        <v>1</v>
      </c>
      <c r="V59" s="39"/>
      <c r="W59" s="8"/>
      <c r="X59" s="36">
        <v>1</v>
      </c>
      <c r="Y59" s="39"/>
      <c r="Z59" s="8"/>
      <c r="AA59" s="26"/>
      <c r="AB59" s="6">
        <v>1</v>
      </c>
      <c r="AC59" s="6"/>
      <c r="AD59" s="6"/>
      <c r="AE59" s="6"/>
      <c r="AF59" s="28">
        <v>1</v>
      </c>
      <c r="AG59" s="42"/>
      <c r="AH59" s="39"/>
      <c r="AI59" s="25"/>
      <c r="AJ59" s="26"/>
      <c r="AK59" s="6"/>
      <c r="AL59" s="6">
        <v>3</v>
      </c>
      <c r="AM59" s="6">
        <v>3</v>
      </c>
      <c r="AN59" s="6"/>
      <c r="AO59" s="6"/>
      <c r="AP59" s="6"/>
      <c r="AQ59" s="26"/>
      <c r="AR59" s="28">
        <v>1</v>
      </c>
    </row>
    <row r="60" spans="1:44" ht="60" x14ac:dyDescent="0.15">
      <c r="A60" s="1" t="s">
        <v>371</v>
      </c>
      <c r="B60" s="1" t="s">
        <v>124</v>
      </c>
      <c r="C60" s="1" t="s">
        <v>8</v>
      </c>
      <c r="D60" s="1" t="s">
        <v>358</v>
      </c>
      <c r="E60" s="1" t="s">
        <v>366</v>
      </c>
      <c r="F60" s="1" t="s">
        <v>322</v>
      </c>
      <c r="G60" s="1" t="s">
        <v>360</v>
      </c>
      <c r="H60" s="1" t="s">
        <v>31</v>
      </c>
      <c r="I60" s="1" t="s">
        <v>375</v>
      </c>
      <c r="J60" s="1" t="s">
        <v>15</v>
      </c>
      <c r="K60" s="1" t="s">
        <v>361</v>
      </c>
      <c r="L60" s="102" t="s">
        <v>447</v>
      </c>
      <c r="N60" s="6"/>
      <c r="O60" s="25"/>
      <c r="P60" s="6">
        <v>1</v>
      </c>
      <c r="Q60" s="6"/>
      <c r="R60" s="6"/>
      <c r="S60" s="6"/>
      <c r="T60" s="26"/>
      <c r="U60" s="28">
        <v>1</v>
      </c>
      <c r="V60" s="39"/>
      <c r="W60" s="8"/>
      <c r="X60" s="36">
        <v>1</v>
      </c>
      <c r="Y60" s="39"/>
      <c r="Z60" s="8"/>
      <c r="AA60" s="26">
        <v>1</v>
      </c>
      <c r="AB60" s="6"/>
      <c r="AC60" s="6"/>
      <c r="AD60" s="6"/>
      <c r="AE60" s="6"/>
      <c r="AF60" s="28">
        <v>1</v>
      </c>
      <c r="AG60" s="42"/>
      <c r="AH60" s="39"/>
      <c r="AI60" s="25"/>
      <c r="AJ60" s="26"/>
      <c r="AK60" s="6"/>
      <c r="AL60" s="6">
        <v>3</v>
      </c>
      <c r="AM60" s="6">
        <v>3</v>
      </c>
      <c r="AN60" s="6"/>
      <c r="AO60" s="6"/>
      <c r="AP60" s="6"/>
      <c r="AQ60" s="26"/>
      <c r="AR60" s="28">
        <v>1</v>
      </c>
    </row>
    <row r="61" spans="1:44" ht="60" x14ac:dyDescent="0.15">
      <c r="A61" s="1" t="s">
        <v>379</v>
      </c>
      <c r="B61" s="1" t="s">
        <v>124</v>
      </c>
      <c r="C61" s="1" t="s">
        <v>8</v>
      </c>
      <c r="D61" s="1" t="s">
        <v>358</v>
      </c>
      <c r="E61" s="1" t="s">
        <v>367</v>
      </c>
      <c r="F61" s="1" t="s">
        <v>322</v>
      </c>
      <c r="G61" s="1" t="s">
        <v>23</v>
      </c>
      <c r="H61" s="1" t="s">
        <v>13</v>
      </c>
      <c r="I61" s="1" t="s">
        <v>376</v>
      </c>
      <c r="J61" s="1" t="s">
        <v>15</v>
      </c>
      <c r="K61" s="1" t="s">
        <v>361</v>
      </c>
      <c r="L61" s="102" t="s">
        <v>447</v>
      </c>
      <c r="N61" s="6"/>
      <c r="O61" s="25"/>
      <c r="P61" s="6">
        <v>1</v>
      </c>
      <c r="Q61" s="6"/>
      <c r="R61" s="6"/>
      <c r="S61" s="6"/>
      <c r="T61" s="26"/>
      <c r="U61" s="28">
        <v>1</v>
      </c>
      <c r="V61" s="39"/>
      <c r="W61" s="8">
        <v>1</v>
      </c>
      <c r="X61" s="36"/>
      <c r="Y61" s="39"/>
      <c r="Z61" s="8"/>
      <c r="AA61" s="26">
        <v>1</v>
      </c>
      <c r="AB61" s="6"/>
      <c r="AC61" s="6"/>
      <c r="AD61" s="6"/>
      <c r="AE61" s="6"/>
      <c r="AF61" s="28">
        <v>1</v>
      </c>
      <c r="AG61" s="42"/>
      <c r="AH61" s="39"/>
      <c r="AI61" s="25"/>
      <c r="AJ61" s="26"/>
      <c r="AK61" s="6"/>
      <c r="AL61" s="6">
        <v>3</v>
      </c>
      <c r="AM61" s="6">
        <v>3</v>
      </c>
      <c r="AN61" s="6"/>
      <c r="AO61" s="6"/>
      <c r="AP61" s="6"/>
      <c r="AQ61" s="26"/>
      <c r="AR61" s="28">
        <v>1</v>
      </c>
    </row>
    <row r="62" spans="1:44" ht="60" x14ac:dyDescent="0.15">
      <c r="A62" s="1" t="s">
        <v>412</v>
      </c>
      <c r="B62" s="1" t="s">
        <v>124</v>
      </c>
      <c r="C62" s="1" t="s">
        <v>8</v>
      </c>
      <c r="D62" s="1" t="s">
        <v>358</v>
      </c>
      <c r="E62" s="1" t="s">
        <v>370</v>
      </c>
      <c r="F62" s="1" t="s">
        <v>322</v>
      </c>
      <c r="G62" s="1" t="s">
        <v>23</v>
      </c>
      <c r="H62" s="1" t="s">
        <v>13</v>
      </c>
      <c r="I62" s="1" t="s">
        <v>378</v>
      </c>
      <c r="J62" s="1" t="s">
        <v>15</v>
      </c>
      <c r="K62" s="1" t="s">
        <v>361</v>
      </c>
      <c r="L62" s="102" t="s">
        <v>447</v>
      </c>
      <c r="N62" s="6"/>
      <c r="O62" s="25"/>
      <c r="P62" s="6">
        <v>1</v>
      </c>
      <c r="Q62" s="6"/>
      <c r="R62" s="6"/>
      <c r="S62" s="6"/>
      <c r="T62" s="26"/>
      <c r="U62" s="28">
        <v>1</v>
      </c>
      <c r="V62" s="39"/>
      <c r="W62" s="8">
        <v>1</v>
      </c>
      <c r="X62" s="36"/>
      <c r="Y62" s="39"/>
      <c r="Z62" s="8"/>
      <c r="AA62" s="26">
        <v>1</v>
      </c>
      <c r="AB62" s="6"/>
      <c r="AC62" s="6"/>
      <c r="AD62" s="6"/>
      <c r="AE62" s="6"/>
      <c r="AF62" s="28">
        <v>1</v>
      </c>
      <c r="AG62" s="42"/>
      <c r="AH62" s="39"/>
      <c r="AI62" s="25"/>
      <c r="AJ62" s="26"/>
      <c r="AK62" s="6"/>
      <c r="AL62" s="6">
        <v>3</v>
      </c>
      <c r="AM62" s="6">
        <v>3</v>
      </c>
      <c r="AN62" s="6"/>
      <c r="AO62" s="6"/>
      <c r="AP62" s="6"/>
      <c r="AQ62" s="26"/>
      <c r="AR62" s="28">
        <v>1</v>
      </c>
    </row>
    <row r="63" spans="1:44" ht="60" x14ac:dyDescent="0.15">
      <c r="A63" s="1" t="s">
        <v>261</v>
      </c>
      <c r="B63" s="1" t="s">
        <v>63</v>
      </c>
      <c r="C63" s="1" t="s">
        <v>8</v>
      </c>
      <c r="D63" s="1" t="s">
        <v>490</v>
      </c>
      <c r="E63" s="1" t="s">
        <v>164</v>
      </c>
      <c r="F63" s="1" t="s">
        <v>322</v>
      </c>
      <c r="G63" s="1" t="s">
        <v>23</v>
      </c>
      <c r="H63" s="1" t="s">
        <v>13</v>
      </c>
      <c r="I63" s="1" t="s">
        <v>221</v>
      </c>
      <c r="J63" s="1" t="s">
        <v>45</v>
      </c>
      <c r="K63" s="1" t="s">
        <v>163</v>
      </c>
      <c r="L63" s="102" t="s">
        <v>449</v>
      </c>
      <c r="N63" s="6"/>
      <c r="O63" s="8"/>
      <c r="P63" s="6"/>
      <c r="Q63" s="6">
        <v>1</v>
      </c>
      <c r="R63" s="6"/>
      <c r="S63" s="6"/>
      <c r="T63" s="6"/>
      <c r="U63" s="28">
        <v>1</v>
      </c>
      <c r="V63" s="39"/>
      <c r="W63" s="8">
        <v>1</v>
      </c>
      <c r="X63" s="28"/>
      <c r="Y63" s="39"/>
      <c r="Z63" s="8"/>
      <c r="AA63" s="6"/>
      <c r="AB63" s="6"/>
      <c r="AC63" s="6">
        <v>1</v>
      </c>
      <c r="AD63" s="6"/>
      <c r="AE63" s="6"/>
      <c r="AF63" s="28">
        <v>1</v>
      </c>
      <c r="AG63" s="42"/>
      <c r="AH63" s="39"/>
      <c r="AI63" s="8"/>
      <c r="AJ63" s="6"/>
      <c r="AK63" s="6">
        <v>2</v>
      </c>
      <c r="AL63" s="6">
        <v>2</v>
      </c>
      <c r="AM63" s="6">
        <v>2</v>
      </c>
      <c r="AN63" s="6"/>
      <c r="AO63" s="6"/>
      <c r="AP63" s="6"/>
      <c r="AQ63" s="6"/>
      <c r="AR63" s="28">
        <v>1</v>
      </c>
    </row>
    <row r="64" spans="1:44" ht="60" x14ac:dyDescent="0.15">
      <c r="A64" s="1" t="s">
        <v>260</v>
      </c>
      <c r="B64" s="1" t="s">
        <v>63</v>
      </c>
      <c r="C64" s="1" t="s">
        <v>8</v>
      </c>
      <c r="D64" s="1" t="s">
        <v>153</v>
      </c>
      <c r="E64" s="1" t="s">
        <v>162</v>
      </c>
      <c r="F64" s="1" t="s">
        <v>154</v>
      </c>
      <c r="G64" s="1" t="s">
        <v>36</v>
      </c>
      <c r="H64" s="1" t="s">
        <v>13</v>
      </c>
      <c r="I64" s="1" t="s">
        <v>222</v>
      </c>
      <c r="J64" s="1" t="s">
        <v>25</v>
      </c>
      <c r="K64" s="1" t="s">
        <v>313</v>
      </c>
      <c r="L64" s="102" t="s">
        <v>450</v>
      </c>
      <c r="N64" s="6"/>
      <c r="O64" s="8"/>
      <c r="P64" s="6">
        <v>1</v>
      </c>
      <c r="Q64" s="6"/>
      <c r="R64" s="6"/>
      <c r="S64" s="6"/>
      <c r="T64" s="6"/>
      <c r="U64" s="28">
        <v>1</v>
      </c>
      <c r="V64" s="39"/>
      <c r="W64" s="8"/>
      <c r="X64" s="28">
        <v>1</v>
      </c>
      <c r="Y64" s="39"/>
      <c r="Z64" s="8"/>
      <c r="AA64" s="6"/>
      <c r="AB64" s="6">
        <v>1</v>
      </c>
      <c r="AC64" s="6"/>
      <c r="AD64" s="6"/>
      <c r="AE64" s="6"/>
      <c r="AF64" s="28">
        <v>1</v>
      </c>
      <c r="AG64" s="42"/>
      <c r="AH64" s="39"/>
      <c r="AI64" s="8"/>
      <c r="AJ64" s="6"/>
      <c r="AK64" s="6">
        <v>3</v>
      </c>
      <c r="AL64" s="6">
        <v>3</v>
      </c>
      <c r="AM64" s="6"/>
      <c r="AN64" s="6"/>
      <c r="AO64" s="6"/>
      <c r="AP64" s="6"/>
      <c r="AQ64" s="6"/>
      <c r="AR64" s="28">
        <v>1</v>
      </c>
    </row>
    <row r="65" spans="1:44" ht="56" x14ac:dyDescent="0.15">
      <c r="A65" s="1" t="s">
        <v>157</v>
      </c>
      <c r="B65" s="1" t="s">
        <v>63</v>
      </c>
      <c r="C65" s="1" t="s">
        <v>8</v>
      </c>
      <c r="D65" s="1" t="s">
        <v>159</v>
      </c>
      <c r="E65" s="1" t="s">
        <v>161</v>
      </c>
      <c r="F65" s="1" t="s">
        <v>160</v>
      </c>
      <c r="G65" s="1" t="s">
        <v>36</v>
      </c>
      <c r="H65" s="1" t="s">
        <v>31</v>
      </c>
      <c r="I65" s="1" t="s">
        <v>37</v>
      </c>
      <c r="J65" s="1" t="s">
        <v>25</v>
      </c>
      <c r="K65" s="1" t="s">
        <v>158</v>
      </c>
      <c r="L65" s="1" t="s">
        <v>463</v>
      </c>
      <c r="N65" s="6"/>
      <c r="O65" s="8">
        <v>1</v>
      </c>
      <c r="P65" s="6"/>
      <c r="Q65" s="6"/>
      <c r="R65" s="6"/>
      <c r="S65" s="6"/>
      <c r="T65" s="6">
        <v>1</v>
      </c>
      <c r="U65" s="28"/>
      <c r="V65" s="39"/>
      <c r="W65" s="8"/>
      <c r="X65" s="28">
        <v>1</v>
      </c>
      <c r="Y65" s="39"/>
      <c r="Z65" s="8"/>
      <c r="AA65" s="6"/>
      <c r="AB65" s="6">
        <v>1</v>
      </c>
      <c r="AC65" s="6"/>
      <c r="AD65" s="6"/>
      <c r="AE65" s="6"/>
      <c r="AF65" s="28">
        <v>1</v>
      </c>
      <c r="AG65" s="42"/>
      <c r="AH65" s="39"/>
      <c r="AI65" s="8"/>
      <c r="AJ65" s="6"/>
      <c r="AK65" s="6">
        <v>6</v>
      </c>
      <c r="AL65" s="6"/>
      <c r="AM65" s="6"/>
      <c r="AN65" s="6"/>
      <c r="AO65" s="6"/>
      <c r="AP65" s="6"/>
      <c r="AQ65" s="6">
        <v>1</v>
      </c>
      <c r="AR65" s="28"/>
    </row>
    <row r="66" spans="1:44" ht="56" x14ac:dyDescent="0.15">
      <c r="A66" s="1" t="s">
        <v>259</v>
      </c>
      <c r="B66" s="1" t="s">
        <v>63</v>
      </c>
      <c r="C66" s="1" t="s">
        <v>8</v>
      </c>
      <c r="D66" s="1" t="s">
        <v>153</v>
      </c>
      <c r="E66" s="1" t="s">
        <v>155</v>
      </c>
      <c r="F66" s="1" t="s">
        <v>154</v>
      </c>
      <c r="G66" s="1" t="s">
        <v>23</v>
      </c>
      <c r="H66" s="1" t="s">
        <v>13</v>
      </c>
      <c r="I66" s="1" t="s">
        <v>156</v>
      </c>
      <c r="J66" s="1" t="s">
        <v>234</v>
      </c>
      <c r="K66" s="1" t="s">
        <v>313</v>
      </c>
      <c r="L66" s="1" t="s">
        <v>485</v>
      </c>
      <c r="N66" s="6"/>
      <c r="O66" s="8"/>
      <c r="P66" s="6">
        <v>1</v>
      </c>
      <c r="Q66" s="6"/>
      <c r="R66" s="6"/>
      <c r="S66" s="6"/>
      <c r="T66" s="6"/>
      <c r="U66" s="28">
        <v>1</v>
      </c>
      <c r="V66" s="39"/>
      <c r="W66" s="8">
        <v>1</v>
      </c>
      <c r="X66" s="28"/>
      <c r="Y66" s="39"/>
      <c r="Z66" s="8"/>
      <c r="AA66" s="6"/>
      <c r="AB66" s="6">
        <v>1</v>
      </c>
      <c r="AC66" s="6"/>
      <c r="AD66" s="6"/>
      <c r="AE66" s="6"/>
      <c r="AF66" s="28">
        <v>1</v>
      </c>
      <c r="AG66" s="42"/>
      <c r="AH66" s="39"/>
      <c r="AI66" s="8"/>
      <c r="AJ66" s="6"/>
      <c r="AK66" s="6">
        <v>6</v>
      </c>
      <c r="AL66" s="6"/>
      <c r="AM66" s="6"/>
      <c r="AN66" s="6"/>
      <c r="AO66" s="6"/>
      <c r="AP66" s="6"/>
      <c r="AQ66" s="6">
        <v>1</v>
      </c>
      <c r="AR66" s="28"/>
    </row>
    <row r="67" spans="1:44" ht="75" x14ac:dyDescent="0.15">
      <c r="A67" s="1" t="s">
        <v>258</v>
      </c>
      <c r="B67" s="1" t="s">
        <v>149</v>
      </c>
      <c r="C67" s="1" t="s">
        <v>8</v>
      </c>
      <c r="D67" s="1" t="s">
        <v>151</v>
      </c>
      <c r="E67" s="1" t="s">
        <v>152</v>
      </c>
      <c r="F67" s="1" t="s">
        <v>332</v>
      </c>
      <c r="G67" s="1" t="s">
        <v>23</v>
      </c>
      <c r="H67" s="1" t="s">
        <v>13</v>
      </c>
      <c r="I67" s="1" t="s">
        <v>226</v>
      </c>
      <c r="J67" s="1" t="s">
        <v>45</v>
      </c>
      <c r="K67" s="1" t="s">
        <v>150</v>
      </c>
      <c r="L67" s="102" t="s">
        <v>479</v>
      </c>
      <c r="N67" s="6"/>
      <c r="O67" s="8"/>
      <c r="P67" s="6"/>
      <c r="Q67" s="6">
        <v>1</v>
      </c>
      <c r="R67" s="6"/>
      <c r="S67" s="6"/>
      <c r="T67" s="6"/>
      <c r="U67" s="28">
        <v>1</v>
      </c>
      <c r="V67" s="39"/>
      <c r="W67" s="8">
        <v>1</v>
      </c>
      <c r="X67" s="28"/>
      <c r="Y67" s="39"/>
      <c r="Z67" s="8"/>
      <c r="AA67" s="6"/>
      <c r="AB67" s="6"/>
      <c r="AC67" s="6">
        <v>1</v>
      </c>
      <c r="AD67" s="6"/>
      <c r="AE67" s="6"/>
      <c r="AF67" s="28">
        <v>1</v>
      </c>
      <c r="AG67" s="42"/>
      <c r="AH67" s="39"/>
      <c r="AI67" s="8"/>
      <c r="AJ67" s="6">
        <v>3</v>
      </c>
      <c r="AK67" s="6">
        <v>3</v>
      </c>
      <c r="AL67" s="6"/>
      <c r="AM67" s="6"/>
      <c r="AN67" s="6"/>
      <c r="AO67" s="6"/>
      <c r="AP67" s="6"/>
      <c r="AQ67" s="6">
        <v>1</v>
      </c>
      <c r="AR67" s="28"/>
    </row>
    <row r="68" spans="1:44" ht="60" x14ac:dyDescent="0.2">
      <c r="A68" s="1" t="s">
        <v>406</v>
      </c>
      <c r="B68" s="1" t="s">
        <v>124</v>
      </c>
      <c r="C68" s="1" t="s">
        <v>8</v>
      </c>
      <c r="D68" s="1" t="s">
        <v>147</v>
      </c>
      <c r="E68" s="1" t="s">
        <v>148</v>
      </c>
      <c r="F68" s="1" t="s">
        <v>319</v>
      </c>
      <c r="G68" s="1" t="s">
        <v>36</v>
      </c>
      <c r="H68" s="1" t="s">
        <v>31</v>
      </c>
      <c r="I68" s="1" t="s">
        <v>14</v>
      </c>
      <c r="J68" s="1" t="s">
        <v>233</v>
      </c>
      <c r="K68" s="1" t="s">
        <v>146</v>
      </c>
      <c r="L68" s="102" t="s">
        <v>451</v>
      </c>
      <c r="N68" s="6"/>
      <c r="O68" s="8">
        <v>1</v>
      </c>
      <c r="P68" s="6"/>
      <c r="Q68" s="6"/>
      <c r="R68" s="6"/>
      <c r="S68" s="6"/>
      <c r="T68" s="6">
        <v>1</v>
      </c>
      <c r="U68" s="28"/>
      <c r="V68" s="39"/>
      <c r="W68" s="8"/>
      <c r="X68" s="28">
        <v>1</v>
      </c>
      <c r="Y68" s="39"/>
      <c r="Z68" s="8"/>
      <c r="AA68" s="6">
        <v>1</v>
      </c>
      <c r="AB68" s="6"/>
      <c r="AC68" s="6"/>
      <c r="AD68" s="6"/>
      <c r="AE68" s="6"/>
      <c r="AF68" s="28">
        <v>1</v>
      </c>
      <c r="AH68" s="39"/>
      <c r="AI68" s="8"/>
      <c r="AJ68" s="6">
        <v>3</v>
      </c>
      <c r="AK68" s="6">
        <v>3</v>
      </c>
      <c r="AL68" s="6"/>
      <c r="AM68" s="6"/>
      <c r="AN68" s="6"/>
      <c r="AO68" s="6"/>
      <c r="AP68" s="6"/>
      <c r="AQ68" s="6">
        <v>1</v>
      </c>
      <c r="AR68" s="28"/>
    </row>
    <row r="69" spans="1:44" ht="60" x14ac:dyDescent="0.15">
      <c r="A69" s="1" t="s">
        <v>405</v>
      </c>
      <c r="B69" s="1" t="s">
        <v>124</v>
      </c>
      <c r="C69" s="1" t="s">
        <v>8</v>
      </c>
      <c r="D69" s="1" t="s">
        <v>147</v>
      </c>
      <c r="E69" s="1" t="s">
        <v>148</v>
      </c>
      <c r="F69" s="1" t="s">
        <v>319</v>
      </c>
      <c r="G69" s="1" t="s">
        <v>36</v>
      </c>
      <c r="H69" s="1" t="s">
        <v>31</v>
      </c>
      <c r="I69" s="1" t="s">
        <v>14</v>
      </c>
      <c r="J69" s="1" t="s">
        <v>25</v>
      </c>
      <c r="K69" s="1" t="s">
        <v>146</v>
      </c>
      <c r="L69" s="102" t="s">
        <v>451</v>
      </c>
      <c r="N69" s="6"/>
      <c r="O69" s="8">
        <v>1</v>
      </c>
      <c r="P69" s="6"/>
      <c r="Q69" s="6"/>
      <c r="R69" s="6"/>
      <c r="S69" s="6"/>
      <c r="T69" s="6">
        <v>1</v>
      </c>
      <c r="U69" s="28"/>
      <c r="V69" s="39"/>
      <c r="W69" s="8"/>
      <c r="X69" s="28">
        <v>1</v>
      </c>
      <c r="Y69" s="39"/>
      <c r="Z69" s="8"/>
      <c r="AA69" s="6"/>
      <c r="AB69" s="6">
        <v>1</v>
      </c>
      <c r="AC69" s="6"/>
      <c r="AD69" s="6"/>
      <c r="AE69" s="6"/>
      <c r="AF69" s="28">
        <v>1</v>
      </c>
      <c r="AG69" s="42"/>
      <c r="AH69" s="39"/>
      <c r="AI69" s="8"/>
      <c r="AJ69" s="6">
        <v>3</v>
      </c>
      <c r="AK69" s="6">
        <v>3</v>
      </c>
      <c r="AL69" s="6"/>
      <c r="AM69" s="6"/>
      <c r="AN69" s="6"/>
      <c r="AO69" s="6"/>
      <c r="AP69" s="6"/>
      <c r="AQ69" s="6">
        <v>1</v>
      </c>
      <c r="AR69" s="28"/>
    </row>
    <row r="70" spans="1:44" ht="60" x14ac:dyDescent="0.2">
      <c r="A70" s="1" t="s">
        <v>257</v>
      </c>
      <c r="B70" s="1" t="s">
        <v>124</v>
      </c>
      <c r="C70" s="1" t="s">
        <v>8</v>
      </c>
      <c r="D70" s="1" t="s">
        <v>147</v>
      </c>
      <c r="E70" s="1" t="s">
        <v>148</v>
      </c>
      <c r="F70" s="1" t="s">
        <v>326</v>
      </c>
      <c r="G70" s="1" t="s">
        <v>36</v>
      </c>
      <c r="H70" s="1" t="s">
        <v>31</v>
      </c>
      <c r="I70" s="1" t="s">
        <v>14</v>
      </c>
      <c r="J70" s="1" t="s">
        <v>25</v>
      </c>
      <c r="K70" s="1" t="s">
        <v>146</v>
      </c>
      <c r="L70" s="102" t="s">
        <v>451</v>
      </c>
      <c r="N70" s="6"/>
      <c r="O70" s="8">
        <v>1</v>
      </c>
      <c r="P70" s="6"/>
      <c r="Q70" s="6"/>
      <c r="R70" s="6"/>
      <c r="S70" s="6"/>
      <c r="T70" s="6">
        <v>1</v>
      </c>
      <c r="U70" s="28"/>
      <c r="V70" s="39"/>
      <c r="W70" s="8"/>
      <c r="X70" s="28">
        <v>1</v>
      </c>
      <c r="Y70" s="39"/>
      <c r="Z70" s="8"/>
      <c r="AA70" s="6"/>
      <c r="AB70" s="6">
        <v>1</v>
      </c>
      <c r="AC70" s="6"/>
      <c r="AD70" s="6"/>
      <c r="AE70" s="6"/>
      <c r="AF70" s="28">
        <v>1</v>
      </c>
      <c r="AH70" s="39"/>
      <c r="AI70" s="8"/>
      <c r="AJ70" s="6">
        <v>3</v>
      </c>
      <c r="AK70" s="6">
        <v>3</v>
      </c>
      <c r="AL70" s="6"/>
      <c r="AM70" s="6"/>
      <c r="AN70" s="6"/>
      <c r="AO70" s="6"/>
      <c r="AP70" s="6"/>
      <c r="AQ70" s="6">
        <v>1</v>
      </c>
      <c r="AR70" s="28"/>
    </row>
    <row r="71" spans="1:44" ht="60" x14ac:dyDescent="0.2">
      <c r="A71" s="1" t="s">
        <v>256</v>
      </c>
      <c r="B71" s="1" t="s">
        <v>124</v>
      </c>
      <c r="C71" s="1" t="s">
        <v>8</v>
      </c>
      <c r="D71" s="1" t="s">
        <v>143</v>
      </c>
      <c r="E71" s="1" t="s">
        <v>144</v>
      </c>
      <c r="F71" s="1" t="s">
        <v>326</v>
      </c>
      <c r="G71" s="1" t="s">
        <v>145</v>
      </c>
      <c r="H71" s="1" t="s">
        <v>31</v>
      </c>
      <c r="I71" s="1" t="s">
        <v>227</v>
      </c>
      <c r="J71" s="1" t="s">
        <v>25</v>
      </c>
      <c r="K71" s="1" t="s">
        <v>237</v>
      </c>
      <c r="L71" s="102" t="s">
        <v>452</v>
      </c>
      <c r="N71" s="6"/>
      <c r="O71" s="8">
        <v>1</v>
      </c>
      <c r="P71" s="6"/>
      <c r="Q71" s="6"/>
      <c r="R71" s="6"/>
      <c r="S71" s="6"/>
      <c r="T71" s="6">
        <v>1</v>
      </c>
      <c r="U71" s="28"/>
      <c r="V71" s="39"/>
      <c r="W71" s="8"/>
      <c r="X71" s="28">
        <v>1</v>
      </c>
      <c r="Y71" s="39"/>
      <c r="Z71" s="8"/>
      <c r="AA71" s="6"/>
      <c r="AB71" s="6">
        <v>1</v>
      </c>
      <c r="AC71" s="6"/>
      <c r="AD71" s="6"/>
      <c r="AE71" s="6"/>
      <c r="AF71" s="28">
        <v>1</v>
      </c>
      <c r="AH71" s="39"/>
      <c r="AI71" s="8"/>
      <c r="AJ71" s="6">
        <v>3</v>
      </c>
      <c r="AK71" s="6">
        <v>3</v>
      </c>
      <c r="AL71" s="6"/>
      <c r="AM71" s="6"/>
      <c r="AN71" s="6"/>
      <c r="AO71" s="6"/>
      <c r="AP71" s="6"/>
      <c r="AQ71" s="6">
        <v>1</v>
      </c>
      <c r="AR71" s="28"/>
    </row>
    <row r="72" spans="1:44" ht="45" x14ac:dyDescent="0.2">
      <c r="A72" s="1" t="s">
        <v>255</v>
      </c>
      <c r="B72" s="1" t="s">
        <v>63</v>
      </c>
      <c r="C72" s="1" t="s">
        <v>8</v>
      </c>
      <c r="D72" s="1" t="s">
        <v>141</v>
      </c>
      <c r="E72" s="1" t="s">
        <v>142</v>
      </c>
      <c r="F72" s="1" t="s">
        <v>331</v>
      </c>
      <c r="G72" s="1" t="s">
        <v>36</v>
      </c>
      <c r="H72" s="1" t="s">
        <v>31</v>
      </c>
      <c r="I72" s="1" t="s">
        <v>14</v>
      </c>
      <c r="J72" s="1" t="s">
        <v>25</v>
      </c>
      <c r="K72" s="1" t="s">
        <v>236</v>
      </c>
      <c r="L72" s="102" t="s">
        <v>453</v>
      </c>
      <c r="N72" s="6"/>
      <c r="O72" s="8">
        <v>1</v>
      </c>
      <c r="P72" s="6"/>
      <c r="Q72" s="6"/>
      <c r="R72" s="6"/>
      <c r="S72" s="6"/>
      <c r="T72" s="6">
        <v>1</v>
      </c>
      <c r="U72" s="28"/>
      <c r="V72" s="39"/>
      <c r="W72" s="8"/>
      <c r="X72" s="28">
        <v>1</v>
      </c>
      <c r="Y72" s="39"/>
      <c r="Z72" s="8"/>
      <c r="AA72" s="6"/>
      <c r="AB72" s="6">
        <v>1</v>
      </c>
      <c r="AC72" s="6"/>
      <c r="AD72" s="6"/>
      <c r="AE72" s="6"/>
      <c r="AF72" s="28">
        <v>1</v>
      </c>
      <c r="AH72" s="39"/>
      <c r="AI72" s="8"/>
      <c r="AJ72" s="6">
        <v>3</v>
      </c>
      <c r="AK72" s="6">
        <v>3</v>
      </c>
      <c r="AL72" s="6"/>
      <c r="AM72" s="6"/>
      <c r="AN72" s="6"/>
      <c r="AO72" s="6"/>
      <c r="AP72" s="6"/>
      <c r="AQ72" s="6">
        <v>1</v>
      </c>
      <c r="AR72" s="28"/>
    </row>
    <row r="73" spans="1:44" ht="90" x14ac:dyDescent="0.2">
      <c r="A73" s="1" t="s">
        <v>253</v>
      </c>
      <c r="B73" s="1" t="s">
        <v>124</v>
      </c>
      <c r="C73" s="1" t="s">
        <v>8</v>
      </c>
      <c r="D73" s="1" t="s">
        <v>126</v>
      </c>
      <c r="E73" s="1" t="s">
        <v>128</v>
      </c>
      <c r="F73" s="1" t="s">
        <v>127</v>
      </c>
      <c r="G73" s="1" t="s">
        <v>82</v>
      </c>
      <c r="H73" s="1" t="s">
        <v>31</v>
      </c>
      <c r="I73" s="1" t="s">
        <v>14</v>
      </c>
      <c r="J73" s="1" t="s">
        <v>25</v>
      </c>
      <c r="K73" s="1" t="s">
        <v>125</v>
      </c>
      <c r="L73" s="102" t="s">
        <v>454</v>
      </c>
      <c r="N73" s="6"/>
      <c r="O73" s="8">
        <v>1</v>
      </c>
      <c r="P73" s="6"/>
      <c r="Q73" s="6"/>
      <c r="R73" s="6"/>
      <c r="S73" s="6"/>
      <c r="T73" s="6">
        <v>1</v>
      </c>
      <c r="U73" s="28"/>
      <c r="V73" s="39"/>
      <c r="W73" s="8"/>
      <c r="X73" s="28">
        <v>1</v>
      </c>
      <c r="Y73" s="39"/>
      <c r="Z73" s="8"/>
      <c r="AA73" s="6"/>
      <c r="AB73" s="6">
        <v>1</v>
      </c>
      <c r="AC73" s="6"/>
      <c r="AD73" s="6"/>
      <c r="AE73" s="6"/>
      <c r="AF73" s="28">
        <v>1</v>
      </c>
      <c r="AH73" s="39"/>
      <c r="AI73" s="8">
        <v>2</v>
      </c>
      <c r="AJ73" s="6">
        <v>2</v>
      </c>
      <c r="AK73" s="6">
        <v>2</v>
      </c>
      <c r="AL73" s="6"/>
      <c r="AM73" s="6"/>
      <c r="AN73" s="6"/>
      <c r="AO73" s="6"/>
      <c r="AP73" s="6"/>
      <c r="AQ73" s="6">
        <v>1</v>
      </c>
      <c r="AR73" s="28"/>
    </row>
    <row r="74" spans="1:44" ht="56" x14ac:dyDescent="0.2">
      <c r="A74" s="1" t="s">
        <v>251</v>
      </c>
      <c r="B74" s="1" t="s">
        <v>124</v>
      </c>
      <c r="C74" s="1" t="s">
        <v>133</v>
      </c>
      <c r="D74" s="1" t="s">
        <v>134</v>
      </c>
      <c r="E74" s="1" t="s">
        <v>136</v>
      </c>
      <c r="F74" s="1" t="s">
        <v>135</v>
      </c>
      <c r="G74" s="1" t="s">
        <v>23</v>
      </c>
      <c r="H74" s="1" t="s">
        <v>13</v>
      </c>
      <c r="I74" s="1" t="s">
        <v>228</v>
      </c>
      <c r="J74" s="1" t="s">
        <v>45</v>
      </c>
      <c r="K74" s="1" t="s">
        <v>241</v>
      </c>
      <c r="L74" s="102" t="s">
        <v>455</v>
      </c>
      <c r="N74" s="6"/>
      <c r="O74" s="8"/>
      <c r="P74" s="6">
        <v>1</v>
      </c>
      <c r="Q74" s="6"/>
      <c r="R74" s="6"/>
      <c r="S74" s="6"/>
      <c r="T74" s="6"/>
      <c r="U74" s="28">
        <v>1</v>
      </c>
      <c r="V74" s="39"/>
      <c r="W74" s="8">
        <v>1</v>
      </c>
      <c r="X74" s="28"/>
      <c r="Y74" s="39"/>
      <c r="Z74" s="8"/>
      <c r="AA74" s="6"/>
      <c r="AB74" s="6"/>
      <c r="AC74" s="6">
        <v>1</v>
      </c>
      <c r="AD74" s="6"/>
      <c r="AE74" s="6"/>
      <c r="AF74" s="28">
        <v>1</v>
      </c>
      <c r="AH74" s="39"/>
      <c r="AI74" s="8">
        <v>3</v>
      </c>
      <c r="AJ74" s="6">
        <v>3</v>
      </c>
      <c r="AK74" s="6"/>
      <c r="AL74" s="6"/>
      <c r="AM74" s="6"/>
      <c r="AN74" s="6"/>
      <c r="AO74" s="6"/>
      <c r="AP74" s="6"/>
      <c r="AQ74" s="6">
        <v>1</v>
      </c>
      <c r="AR74" s="28"/>
    </row>
    <row r="75" spans="1:44" ht="42" x14ac:dyDescent="0.2">
      <c r="A75" s="1" t="s">
        <v>252</v>
      </c>
      <c r="B75" s="1" t="s">
        <v>124</v>
      </c>
      <c r="C75" s="1" t="s">
        <v>8</v>
      </c>
      <c r="D75" s="1" t="s">
        <v>130</v>
      </c>
      <c r="E75" s="1" t="s">
        <v>131</v>
      </c>
      <c r="F75" s="1" t="s">
        <v>329</v>
      </c>
      <c r="G75" s="1" t="s">
        <v>23</v>
      </c>
      <c r="H75" s="1" t="s">
        <v>13</v>
      </c>
      <c r="I75" s="1" t="s">
        <v>132</v>
      </c>
      <c r="J75" s="1" t="s">
        <v>25</v>
      </c>
      <c r="K75" s="1" t="s">
        <v>129</v>
      </c>
      <c r="L75" s="102" t="s">
        <v>456</v>
      </c>
      <c r="N75" s="6"/>
      <c r="O75" s="8"/>
      <c r="P75" s="6">
        <v>1</v>
      </c>
      <c r="Q75" s="6"/>
      <c r="R75" s="6"/>
      <c r="S75" s="6"/>
      <c r="T75" s="6"/>
      <c r="U75" s="28">
        <v>1</v>
      </c>
      <c r="V75" s="39"/>
      <c r="W75" s="8">
        <v>1</v>
      </c>
      <c r="X75" s="28"/>
      <c r="Y75" s="39"/>
      <c r="Z75" s="8"/>
      <c r="AA75" s="6"/>
      <c r="AB75" s="6">
        <v>1</v>
      </c>
      <c r="AC75" s="6"/>
      <c r="AD75" s="6"/>
      <c r="AE75" s="6"/>
      <c r="AF75" s="28">
        <v>1</v>
      </c>
      <c r="AH75" s="39"/>
      <c r="AI75" s="8">
        <v>3</v>
      </c>
      <c r="AJ75" s="6">
        <v>3</v>
      </c>
      <c r="AK75" s="6"/>
      <c r="AL75" s="6"/>
      <c r="AM75" s="6"/>
      <c r="AN75" s="6"/>
      <c r="AO75" s="6"/>
      <c r="AP75" s="6"/>
      <c r="AQ75" s="6">
        <v>1</v>
      </c>
      <c r="AR75" s="28"/>
    </row>
    <row r="76" spans="1:44" ht="56" x14ac:dyDescent="0.2">
      <c r="A76" s="1" t="s">
        <v>254</v>
      </c>
      <c r="B76" s="1" t="s">
        <v>63</v>
      </c>
      <c r="C76" s="1" t="s">
        <v>8</v>
      </c>
      <c r="D76" s="1" t="s">
        <v>138</v>
      </c>
      <c r="E76" s="1" t="s">
        <v>139</v>
      </c>
      <c r="F76" s="1" t="s">
        <v>330</v>
      </c>
      <c r="G76" s="1" t="s">
        <v>140</v>
      </c>
      <c r="H76" s="1" t="s">
        <v>13</v>
      </c>
      <c r="I76" s="1" t="s">
        <v>14</v>
      </c>
      <c r="J76" s="1" t="s">
        <v>15</v>
      </c>
      <c r="K76" s="1" t="s">
        <v>137</v>
      </c>
      <c r="L76" s="1" t="s">
        <v>476</v>
      </c>
      <c r="N76" s="6"/>
      <c r="O76" s="8">
        <v>1</v>
      </c>
      <c r="P76" s="6"/>
      <c r="Q76" s="6"/>
      <c r="R76" s="6"/>
      <c r="S76" s="6"/>
      <c r="T76" s="6">
        <v>1</v>
      </c>
      <c r="U76" s="28"/>
      <c r="V76" s="39"/>
      <c r="W76" s="8">
        <v>1</v>
      </c>
      <c r="X76" s="28"/>
      <c r="Y76" s="39"/>
      <c r="Z76" s="8"/>
      <c r="AA76" s="6">
        <v>1</v>
      </c>
      <c r="AB76" s="6"/>
      <c r="AC76" s="6"/>
      <c r="AD76" s="6"/>
      <c r="AE76" s="6"/>
      <c r="AF76" s="28">
        <v>1</v>
      </c>
      <c r="AH76" s="39"/>
      <c r="AI76" s="8">
        <v>3</v>
      </c>
      <c r="AJ76" s="6">
        <v>3</v>
      </c>
      <c r="AK76" s="6"/>
      <c r="AL76" s="6"/>
      <c r="AM76" s="6"/>
      <c r="AN76" s="6"/>
      <c r="AO76" s="6"/>
      <c r="AP76" s="6"/>
      <c r="AQ76" s="6">
        <v>1</v>
      </c>
      <c r="AR76" s="28"/>
    </row>
    <row r="77" spans="1:44" ht="42" x14ac:dyDescent="0.15">
      <c r="A77" s="1" t="s">
        <v>211</v>
      </c>
      <c r="B77" s="1" t="s">
        <v>124</v>
      </c>
      <c r="C77" s="1" t="s">
        <v>8</v>
      </c>
      <c r="D77" s="1" t="s">
        <v>181</v>
      </c>
      <c r="E77" s="1" t="s">
        <v>182</v>
      </c>
      <c r="F77" s="1" t="s">
        <v>322</v>
      </c>
      <c r="G77" s="1" t="s">
        <v>62</v>
      </c>
      <c r="H77" s="1" t="s">
        <v>217</v>
      </c>
      <c r="I77" s="1" t="s">
        <v>14</v>
      </c>
      <c r="J77" s="1" t="s">
        <v>15</v>
      </c>
      <c r="K77" s="1" t="s">
        <v>180</v>
      </c>
      <c r="L77" s="1" t="s">
        <v>464</v>
      </c>
      <c r="N77" s="6"/>
      <c r="O77" s="25">
        <v>1</v>
      </c>
      <c r="P77" s="6"/>
      <c r="Q77" s="6"/>
      <c r="R77" s="6"/>
      <c r="S77" s="6"/>
      <c r="T77" s="26">
        <v>1</v>
      </c>
      <c r="U77" s="28"/>
      <c r="V77" s="39"/>
      <c r="W77" s="8"/>
      <c r="X77" s="36">
        <v>1</v>
      </c>
      <c r="Y77" s="39"/>
      <c r="Z77" s="8"/>
      <c r="AA77" s="26">
        <v>1</v>
      </c>
      <c r="AB77" s="6"/>
      <c r="AC77" s="6"/>
      <c r="AD77" s="6"/>
      <c r="AE77" s="6"/>
      <c r="AF77" s="28">
        <v>1</v>
      </c>
      <c r="AG77" s="42"/>
      <c r="AH77" s="39"/>
      <c r="AI77" s="25">
        <v>3</v>
      </c>
      <c r="AJ77" s="26">
        <v>3</v>
      </c>
      <c r="AK77" s="6"/>
      <c r="AL77" s="6"/>
      <c r="AM77" s="6"/>
      <c r="AN77" s="6"/>
      <c r="AO77" s="6"/>
      <c r="AP77" s="6"/>
      <c r="AQ77" s="26">
        <v>1</v>
      </c>
      <c r="AR77" s="28"/>
    </row>
    <row r="78" spans="1:44" ht="105" x14ac:dyDescent="0.2">
      <c r="A78" s="1" t="s">
        <v>304</v>
      </c>
      <c r="B78" s="1" t="s">
        <v>63</v>
      </c>
      <c r="C78" s="1" t="s">
        <v>8</v>
      </c>
      <c r="D78" s="1" t="s">
        <v>492</v>
      </c>
      <c r="E78" s="1" t="s">
        <v>122</v>
      </c>
      <c r="F78" s="1" t="s">
        <v>121</v>
      </c>
      <c r="G78" s="1" t="s">
        <v>23</v>
      </c>
      <c r="H78" s="1" t="s">
        <v>13</v>
      </c>
      <c r="I78" s="1" t="s">
        <v>14</v>
      </c>
      <c r="J78" s="1" t="s">
        <v>15</v>
      </c>
      <c r="K78" s="1" t="s">
        <v>120</v>
      </c>
      <c r="L78" s="102" t="s">
        <v>491</v>
      </c>
      <c r="N78" s="6"/>
      <c r="O78" s="8">
        <v>1</v>
      </c>
      <c r="P78" s="6"/>
      <c r="Q78" s="6"/>
      <c r="R78" s="6"/>
      <c r="S78" s="6"/>
      <c r="T78" s="6">
        <v>1</v>
      </c>
      <c r="U78" s="28"/>
      <c r="V78" s="39"/>
      <c r="W78" s="8">
        <v>1</v>
      </c>
      <c r="X78" s="28"/>
      <c r="Y78" s="39"/>
      <c r="Z78" s="8"/>
      <c r="AA78" s="6">
        <v>1</v>
      </c>
      <c r="AB78" s="6"/>
      <c r="AC78" s="6"/>
      <c r="AD78" s="6"/>
      <c r="AE78" s="6"/>
      <c r="AF78" s="28">
        <v>1</v>
      </c>
      <c r="AH78" s="39"/>
      <c r="AI78" s="8">
        <v>6</v>
      </c>
      <c r="AJ78" s="6"/>
      <c r="AK78" s="6"/>
      <c r="AL78" s="6"/>
      <c r="AM78" s="6"/>
      <c r="AN78" s="6"/>
      <c r="AO78" s="6"/>
      <c r="AP78" s="6"/>
      <c r="AQ78" s="6">
        <v>1</v>
      </c>
      <c r="AR78" s="28"/>
    </row>
    <row r="79" spans="1:44" ht="105" x14ac:dyDescent="0.2">
      <c r="A79" s="1" t="s">
        <v>305</v>
      </c>
      <c r="B79" s="1" t="s">
        <v>63</v>
      </c>
      <c r="C79" s="1" t="s">
        <v>8</v>
      </c>
      <c r="D79" s="1" t="s">
        <v>492</v>
      </c>
      <c r="E79" s="1" t="s">
        <v>123</v>
      </c>
      <c r="F79" s="1" t="s">
        <v>121</v>
      </c>
      <c r="G79" s="1" t="s">
        <v>36</v>
      </c>
      <c r="H79" s="1" t="s">
        <v>13</v>
      </c>
      <c r="I79" s="1" t="s">
        <v>89</v>
      </c>
      <c r="J79" s="1" t="s">
        <v>15</v>
      </c>
      <c r="K79" s="1" t="s">
        <v>120</v>
      </c>
      <c r="L79" s="102" t="s">
        <v>491</v>
      </c>
      <c r="N79" s="6"/>
      <c r="O79" s="8">
        <v>1</v>
      </c>
      <c r="P79" s="6"/>
      <c r="Q79" s="6"/>
      <c r="R79" s="6"/>
      <c r="S79" s="6"/>
      <c r="T79" s="6">
        <v>1</v>
      </c>
      <c r="U79" s="28"/>
      <c r="V79" s="39"/>
      <c r="W79" s="8"/>
      <c r="X79" s="28">
        <v>1</v>
      </c>
      <c r="Y79" s="39"/>
      <c r="Z79" s="8"/>
      <c r="AA79" s="6">
        <v>1</v>
      </c>
      <c r="AB79" s="6"/>
      <c r="AC79" s="6"/>
      <c r="AD79" s="6"/>
      <c r="AE79" s="6"/>
      <c r="AF79" s="28">
        <v>1</v>
      </c>
      <c r="AH79" s="39"/>
      <c r="AI79" s="8">
        <v>6</v>
      </c>
      <c r="AJ79" s="6"/>
      <c r="AK79" s="6"/>
      <c r="AL79" s="6"/>
      <c r="AM79" s="6"/>
      <c r="AN79" s="6"/>
      <c r="AO79" s="6"/>
      <c r="AP79" s="6"/>
      <c r="AQ79" s="6">
        <v>1</v>
      </c>
      <c r="AR79" s="28"/>
    </row>
    <row r="80" spans="1:44" ht="70" x14ac:dyDescent="0.15">
      <c r="A80" s="1" t="s">
        <v>176</v>
      </c>
      <c r="B80" s="1" t="s">
        <v>63</v>
      </c>
      <c r="C80" s="1" t="s">
        <v>26</v>
      </c>
      <c r="D80" s="1" t="s">
        <v>178</v>
      </c>
      <c r="E80" s="1" t="s">
        <v>179</v>
      </c>
      <c r="F80" s="1" t="s">
        <v>335</v>
      </c>
      <c r="G80" s="1" t="s">
        <v>23</v>
      </c>
      <c r="H80" s="1" t="s">
        <v>13</v>
      </c>
      <c r="I80" s="1" t="s">
        <v>14</v>
      </c>
      <c r="J80" s="1" t="s">
        <v>45</v>
      </c>
      <c r="K80" s="1" t="s">
        <v>177</v>
      </c>
      <c r="L80" s="1" t="s">
        <v>484</v>
      </c>
      <c r="N80" s="6"/>
      <c r="O80" s="25">
        <v>1</v>
      </c>
      <c r="P80" s="6"/>
      <c r="Q80" s="6"/>
      <c r="R80" s="6"/>
      <c r="S80" s="6"/>
      <c r="T80" s="26">
        <v>1</v>
      </c>
      <c r="U80" s="28"/>
      <c r="V80" s="39"/>
      <c r="W80" s="25">
        <v>1</v>
      </c>
      <c r="X80" s="28"/>
      <c r="Y80" s="39"/>
      <c r="Z80" s="8"/>
      <c r="AA80" s="6"/>
      <c r="AB80" s="6"/>
      <c r="AC80" s="26">
        <v>1</v>
      </c>
      <c r="AD80" s="6"/>
      <c r="AE80" s="26"/>
      <c r="AF80" s="36">
        <v>1</v>
      </c>
      <c r="AG80" s="42"/>
      <c r="AH80" s="39"/>
      <c r="AI80" s="25">
        <v>6</v>
      </c>
      <c r="AJ80" s="6"/>
      <c r="AK80" s="6"/>
      <c r="AL80" s="6"/>
      <c r="AM80" s="6"/>
      <c r="AN80" s="6"/>
      <c r="AO80" s="6"/>
      <c r="AP80" s="6"/>
      <c r="AQ80" s="26">
        <v>1</v>
      </c>
      <c r="AR80" s="28"/>
    </row>
    <row r="81" spans="1:46" s="80" customFormat="1" ht="14" x14ac:dyDescent="0.15">
      <c r="A81" s="80" t="s">
        <v>411</v>
      </c>
      <c r="N81" s="81" t="s">
        <v>409</v>
      </c>
      <c r="O81" s="82">
        <f t="shared" ref="O81:U81" si="15">SUM(O48:O80)</f>
        <v>18</v>
      </c>
      <c r="P81" s="81">
        <f t="shared" si="15"/>
        <v>12</v>
      </c>
      <c r="Q81" s="81">
        <f t="shared" si="15"/>
        <v>2</v>
      </c>
      <c r="R81" s="81">
        <f t="shared" si="15"/>
        <v>1</v>
      </c>
      <c r="S81" s="81">
        <f t="shared" si="15"/>
        <v>0</v>
      </c>
      <c r="T81" s="81">
        <f t="shared" si="15"/>
        <v>18</v>
      </c>
      <c r="U81" s="83">
        <f t="shared" si="15"/>
        <v>15</v>
      </c>
      <c r="V81" s="84"/>
      <c r="W81" s="82">
        <f>SUM(W48:W80)</f>
        <v>18</v>
      </c>
      <c r="X81" s="83">
        <f>SUM(X48:X80)</f>
        <v>15</v>
      </c>
      <c r="Y81" s="84"/>
      <c r="Z81" s="82">
        <f t="shared" ref="Z81:AF81" si="16">SUM(Z48:Z80)</f>
        <v>0</v>
      </c>
      <c r="AA81" s="81">
        <f t="shared" si="16"/>
        <v>10</v>
      </c>
      <c r="AB81" s="81">
        <f t="shared" si="16"/>
        <v>15</v>
      </c>
      <c r="AC81" s="81">
        <f t="shared" si="16"/>
        <v>8</v>
      </c>
      <c r="AD81" s="81">
        <f t="shared" si="16"/>
        <v>0</v>
      </c>
      <c r="AE81" s="81">
        <f t="shared" si="16"/>
        <v>0</v>
      </c>
      <c r="AF81" s="83">
        <f t="shared" si="16"/>
        <v>33</v>
      </c>
      <c r="AG81" s="85"/>
      <c r="AH81" s="84"/>
      <c r="AI81" s="82">
        <f>SUM(AI48:AI80)</f>
        <v>32</v>
      </c>
      <c r="AJ81" s="81">
        <f t="shared" ref="AJ81:AQ81" si="17">SUM(AJ48:AJ80)</f>
        <v>32</v>
      </c>
      <c r="AK81" s="81">
        <f t="shared" si="17"/>
        <v>37</v>
      </c>
      <c r="AL81" s="81">
        <f t="shared" si="17"/>
        <v>34</v>
      </c>
      <c r="AM81" s="81">
        <f t="shared" si="17"/>
        <v>49</v>
      </c>
      <c r="AN81" s="81">
        <f t="shared" si="17"/>
        <v>14</v>
      </c>
      <c r="AO81" s="81">
        <f t="shared" si="17"/>
        <v>0</v>
      </c>
      <c r="AP81" s="81">
        <f t="shared" si="17"/>
        <v>0</v>
      </c>
      <c r="AQ81" s="81">
        <f t="shared" si="17"/>
        <v>16</v>
      </c>
      <c r="AR81" s="83">
        <f>SUM(AR48:AR80)</f>
        <v>17</v>
      </c>
    </row>
    <row r="82" spans="1:46" ht="13" x14ac:dyDescent="0.15">
      <c r="N82" s="6"/>
      <c r="O82" s="25"/>
      <c r="P82" s="26"/>
      <c r="Q82" s="26"/>
      <c r="R82" s="26"/>
      <c r="S82" s="26"/>
      <c r="T82" s="26"/>
      <c r="U82" s="36"/>
      <c r="V82" s="43"/>
      <c r="W82" s="26"/>
      <c r="X82" s="36"/>
      <c r="Y82" s="43"/>
      <c r="Z82" s="25"/>
      <c r="AA82" s="26"/>
      <c r="AB82" s="26"/>
      <c r="AC82" s="26"/>
      <c r="AD82" s="26"/>
      <c r="AE82" s="26"/>
      <c r="AF82" s="36"/>
      <c r="AG82" s="42"/>
      <c r="AH82" s="43"/>
      <c r="AI82" s="25"/>
      <c r="AJ82" s="26"/>
      <c r="AK82" s="26"/>
      <c r="AL82" s="26"/>
      <c r="AM82" s="26"/>
      <c r="AN82" s="26"/>
      <c r="AO82" s="26"/>
      <c r="AP82" s="26"/>
      <c r="AQ82" s="26"/>
      <c r="AR82" s="36"/>
    </row>
    <row r="83" spans="1:46" s="5" customFormat="1" ht="120" x14ac:dyDescent="0.15">
      <c r="A83" s="5" t="s">
        <v>306</v>
      </c>
      <c r="B83" s="5" t="s">
        <v>198</v>
      </c>
      <c r="C83" s="5" t="s">
        <v>8</v>
      </c>
      <c r="D83" s="5" t="s">
        <v>215</v>
      </c>
      <c r="E83" s="5" t="s">
        <v>200</v>
      </c>
      <c r="F83" s="5" t="s">
        <v>216</v>
      </c>
      <c r="G83" s="5" t="s">
        <v>201</v>
      </c>
      <c r="H83" s="5" t="s">
        <v>13</v>
      </c>
      <c r="I83" s="5" t="s">
        <v>202</v>
      </c>
      <c r="J83" s="5" t="s">
        <v>45</v>
      </c>
      <c r="K83" s="5" t="s">
        <v>199</v>
      </c>
      <c r="L83" s="105" t="s">
        <v>457</v>
      </c>
      <c r="N83" s="72"/>
      <c r="O83" s="73"/>
      <c r="P83" s="72"/>
      <c r="Q83" s="72"/>
      <c r="R83" s="72">
        <v>1</v>
      </c>
      <c r="S83" s="72"/>
      <c r="T83" s="72"/>
      <c r="U83" s="74">
        <v>1</v>
      </c>
      <c r="V83" s="75"/>
      <c r="W83" s="73">
        <v>1</v>
      </c>
      <c r="X83" s="74"/>
      <c r="Y83" s="75"/>
      <c r="Z83" s="73"/>
      <c r="AA83" s="72"/>
      <c r="AB83" s="72"/>
      <c r="AC83" s="72">
        <v>1</v>
      </c>
      <c r="AD83" s="72"/>
      <c r="AE83" s="72"/>
      <c r="AF83" s="74">
        <v>1</v>
      </c>
      <c r="AG83" s="44"/>
      <c r="AH83" s="75"/>
      <c r="AI83" s="73"/>
      <c r="AJ83" s="72"/>
      <c r="AK83" s="72"/>
      <c r="AL83" s="72"/>
      <c r="AM83" s="72">
        <v>3</v>
      </c>
      <c r="AN83" s="72">
        <v>3</v>
      </c>
      <c r="AO83" s="72"/>
      <c r="AP83" s="72"/>
      <c r="AQ83" s="72"/>
      <c r="AR83" s="74">
        <v>1</v>
      </c>
    </row>
    <row r="84" spans="1:46" s="5" customFormat="1" ht="60" x14ac:dyDescent="0.15">
      <c r="A84" s="5" t="s">
        <v>307</v>
      </c>
      <c r="B84" s="5" t="s">
        <v>195</v>
      </c>
      <c r="C84" s="5" t="s">
        <v>8</v>
      </c>
      <c r="D84" s="5" t="s">
        <v>213</v>
      </c>
      <c r="E84" s="5" t="s">
        <v>196</v>
      </c>
      <c r="F84" s="5" t="s">
        <v>336</v>
      </c>
      <c r="G84" s="5" t="s">
        <v>23</v>
      </c>
      <c r="H84" s="5" t="s">
        <v>13</v>
      </c>
      <c r="I84" s="5" t="s">
        <v>197</v>
      </c>
      <c r="J84" s="5" t="s">
        <v>45</v>
      </c>
      <c r="K84" s="5" t="s">
        <v>458</v>
      </c>
      <c r="L84" s="105" t="s">
        <v>459</v>
      </c>
      <c r="N84" s="72"/>
      <c r="O84" s="73"/>
      <c r="P84" s="72"/>
      <c r="Q84" s="72">
        <v>1</v>
      </c>
      <c r="R84" s="72"/>
      <c r="S84" s="72"/>
      <c r="T84" s="72"/>
      <c r="U84" s="74">
        <v>1</v>
      </c>
      <c r="V84" s="75"/>
      <c r="W84" s="73">
        <v>1</v>
      </c>
      <c r="X84" s="74"/>
      <c r="Y84" s="75"/>
      <c r="Z84" s="73"/>
      <c r="AA84" s="72"/>
      <c r="AB84" s="72"/>
      <c r="AC84" s="72">
        <v>1</v>
      </c>
      <c r="AD84" s="72"/>
      <c r="AE84" s="72"/>
      <c r="AF84" s="74">
        <v>1</v>
      </c>
      <c r="AG84" s="44"/>
      <c r="AH84" s="75"/>
      <c r="AI84" s="73"/>
      <c r="AJ84" s="72"/>
      <c r="AK84" s="72"/>
      <c r="AL84" s="72">
        <v>3</v>
      </c>
      <c r="AM84" s="72">
        <v>3</v>
      </c>
      <c r="AN84" s="72"/>
      <c r="AO84" s="72"/>
      <c r="AP84" s="72"/>
      <c r="AQ84" s="72"/>
      <c r="AR84" s="74">
        <v>1</v>
      </c>
    </row>
    <row r="85" spans="1:46" s="5" customFormat="1" ht="60" x14ac:dyDescent="0.15">
      <c r="A85" s="5" t="s">
        <v>212</v>
      </c>
      <c r="B85" s="5" t="s">
        <v>191</v>
      </c>
      <c r="C85" s="5" t="s">
        <v>8</v>
      </c>
      <c r="D85" s="5" t="s">
        <v>213</v>
      </c>
      <c r="E85" s="5" t="s">
        <v>194</v>
      </c>
      <c r="F85" s="5" t="s">
        <v>193</v>
      </c>
      <c r="G85" s="5" t="s">
        <v>36</v>
      </c>
      <c r="H85" s="5" t="s">
        <v>217</v>
      </c>
      <c r="I85" s="5" t="s">
        <v>218</v>
      </c>
      <c r="J85" s="5" t="s">
        <v>25</v>
      </c>
      <c r="K85" s="5" t="s">
        <v>192</v>
      </c>
      <c r="L85" s="105" t="s">
        <v>460</v>
      </c>
      <c r="N85" s="72"/>
      <c r="O85" s="73">
        <v>1</v>
      </c>
      <c r="P85" s="72"/>
      <c r="Q85" s="72"/>
      <c r="R85" s="72"/>
      <c r="S85" s="72"/>
      <c r="T85" s="72">
        <v>1</v>
      </c>
      <c r="U85" s="74"/>
      <c r="V85" s="75"/>
      <c r="W85" s="73"/>
      <c r="X85" s="74">
        <v>1</v>
      </c>
      <c r="Y85" s="75"/>
      <c r="Z85" s="73"/>
      <c r="AA85" s="72"/>
      <c r="AB85" s="72">
        <v>1</v>
      </c>
      <c r="AC85" s="72"/>
      <c r="AD85" s="72"/>
      <c r="AE85" s="72"/>
      <c r="AF85" s="74">
        <v>1</v>
      </c>
      <c r="AG85" s="44"/>
      <c r="AH85" s="75"/>
      <c r="AI85" s="73"/>
      <c r="AJ85" s="72"/>
      <c r="AK85" s="72">
        <v>6</v>
      </c>
      <c r="AL85" s="72"/>
      <c r="AM85" s="72"/>
      <c r="AN85" s="72"/>
      <c r="AO85" s="72"/>
      <c r="AP85" s="72"/>
      <c r="AQ85" s="72">
        <v>1</v>
      </c>
      <c r="AR85" s="74"/>
    </row>
    <row r="86" spans="1:46" s="5" customFormat="1" ht="70" x14ac:dyDescent="0.15">
      <c r="A86" s="5" t="s">
        <v>209</v>
      </c>
      <c r="B86" s="5" t="s">
        <v>183</v>
      </c>
      <c r="C86" s="5" t="s">
        <v>8</v>
      </c>
      <c r="D86" s="5" t="s">
        <v>214</v>
      </c>
      <c r="E86" s="5" t="s">
        <v>190</v>
      </c>
      <c r="F86" s="5" t="s">
        <v>189</v>
      </c>
      <c r="G86" s="5" t="s">
        <v>23</v>
      </c>
      <c r="H86" s="5" t="s">
        <v>13</v>
      </c>
      <c r="I86" s="5" t="s">
        <v>223</v>
      </c>
      <c r="J86" s="5" t="s">
        <v>233</v>
      </c>
      <c r="K86" s="5" t="s">
        <v>188</v>
      </c>
      <c r="L86" s="105" t="s">
        <v>461</v>
      </c>
      <c r="N86" s="72"/>
      <c r="O86" s="73">
        <v>1</v>
      </c>
      <c r="P86" s="72"/>
      <c r="Q86" s="72"/>
      <c r="R86" s="72"/>
      <c r="S86" s="72"/>
      <c r="T86" s="72">
        <v>1</v>
      </c>
      <c r="U86" s="74"/>
      <c r="V86" s="75"/>
      <c r="W86" s="73">
        <v>1</v>
      </c>
      <c r="X86" s="74"/>
      <c r="Y86" s="75"/>
      <c r="Z86" s="73">
        <v>1</v>
      </c>
      <c r="AA86" s="72"/>
      <c r="AB86" s="72"/>
      <c r="AC86" s="72"/>
      <c r="AD86" s="72"/>
      <c r="AE86" s="72">
        <v>1</v>
      </c>
      <c r="AF86" s="74"/>
      <c r="AG86" s="44"/>
      <c r="AH86" s="75"/>
      <c r="AI86" s="73"/>
      <c r="AJ86" s="72"/>
      <c r="AK86" s="72">
        <v>6</v>
      </c>
      <c r="AL86" s="72"/>
      <c r="AM86" s="72"/>
      <c r="AN86" s="72"/>
      <c r="AO86" s="72"/>
      <c r="AP86" s="72"/>
      <c r="AQ86" s="72">
        <v>1</v>
      </c>
      <c r="AR86" s="74"/>
    </row>
    <row r="87" spans="1:46" s="5" customFormat="1" ht="42" x14ac:dyDescent="0.15">
      <c r="A87" s="5" t="s">
        <v>210</v>
      </c>
      <c r="B87" s="5" t="s">
        <v>183</v>
      </c>
      <c r="C87" s="5" t="s">
        <v>8</v>
      </c>
      <c r="D87" s="5" t="s">
        <v>184</v>
      </c>
      <c r="E87" s="5" t="s">
        <v>186</v>
      </c>
      <c r="F87" s="5" t="s">
        <v>185</v>
      </c>
      <c r="G87" s="5" t="s">
        <v>23</v>
      </c>
      <c r="H87" s="5" t="s">
        <v>13</v>
      </c>
      <c r="I87" s="5" t="s">
        <v>218</v>
      </c>
      <c r="J87" s="5" t="s">
        <v>187</v>
      </c>
      <c r="K87" s="5" t="s">
        <v>240</v>
      </c>
      <c r="L87" s="5" t="s">
        <v>486</v>
      </c>
      <c r="N87" s="72"/>
      <c r="O87" s="73"/>
      <c r="P87" s="72">
        <v>1</v>
      </c>
      <c r="Q87" s="72"/>
      <c r="R87" s="72"/>
      <c r="S87" s="72"/>
      <c r="T87" s="72"/>
      <c r="U87" s="74">
        <v>1</v>
      </c>
      <c r="V87" s="75"/>
      <c r="W87" s="73">
        <v>1</v>
      </c>
      <c r="X87" s="74"/>
      <c r="Y87" s="75"/>
      <c r="Z87" s="73"/>
      <c r="AA87" s="72"/>
      <c r="AB87" s="72"/>
      <c r="AC87" s="72"/>
      <c r="AD87" s="72">
        <v>1</v>
      </c>
      <c r="AE87" s="72"/>
      <c r="AF87" s="74">
        <v>1</v>
      </c>
      <c r="AG87" s="44"/>
      <c r="AH87" s="75"/>
      <c r="AI87" s="73">
        <v>2</v>
      </c>
      <c r="AJ87" s="72">
        <v>2</v>
      </c>
      <c r="AK87" s="72">
        <v>2</v>
      </c>
      <c r="AL87" s="72"/>
      <c r="AM87" s="72"/>
      <c r="AN87" s="72"/>
      <c r="AO87" s="72"/>
      <c r="AP87" s="72"/>
      <c r="AQ87" s="72">
        <v>1</v>
      </c>
      <c r="AR87" s="74"/>
    </row>
    <row r="88" spans="1:46" s="100" customFormat="1" ht="14" x14ac:dyDescent="0.15">
      <c r="A88" s="100" t="s">
        <v>425</v>
      </c>
      <c r="N88" s="76" t="s">
        <v>409</v>
      </c>
      <c r="O88" s="77">
        <f>SUM(O83:O87)</f>
        <v>2</v>
      </c>
      <c r="P88" s="76">
        <f>SUM(P83:P87)</f>
        <v>1</v>
      </c>
      <c r="Q88" s="76">
        <f t="shared" ref="Q88:T88" si="18">SUM(Q83:Q87)</f>
        <v>1</v>
      </c>
      <c r="R88" s="76">
        <f t="shared" si="18"/>
        <v>1</v>
      </c>
      <c r="S88" s="76">
        <f t="shared" si="18"/>
        <v>0</v>
      </c>
      <c r="T88" s="76">
        <f t="shared" si="18"/>
        <v>2</v>
      </c>
      <c r="U88" s="78">
        <f>SUM(U83:U87)</f>
        <v>3</v>
      </c>
      <c r="V88" s="79"/>
      <c r="W88" s="77">
        <f>SUM(W83:W87)</f>
        <v>4</v>
      </c>
      <c r="X88" s="78">
        <f>SUM(X83:X87)</f>
        <v>1</v>
      </c>
      <c r="Y88" s="79"/>
      <c r="Z88" s="77">
        <f>SUM(Z83:Z87)</f>
        <v>1</v>
      </c>
      <c r="AA88" s="76">
        <f t="shared" ref="AA88:AE88" si="19">SUM(AA83:AA87)</f>
        <v>0</v>
      </c>
      <c r="AB88" s="76">
        <f t="shared" si="19"/>
        <v>1</v>
      </c>
      <c r="AC88" s="76">
        <f t="shared" si="19"/>
        <v>2</v>
      </c>
      <c r="AD88" s="76">
        <f t="shared" si="19"/>
        <v>1</v>
      </c>
      <c r="AE88" s="76">
        <f t="shared" si="19"/>
        <v>1</v>
      </c>
      <c r="AF88" s="78">
        <f>SUM(AF83:AF87)</f>
        <v>4</v>
      </c>
      <c r="AG88" s="101"/>
      <c r="AH88" s="79"/>
      <c r="AI88" s="77">
        <f>SUM(AI83:AI87)</f>
        <v>2</v>
      </c>
      <c r="AJ88" s="76">
        <f t="shared" ref="AJ88" si="20">SUM(AJ83:AJ87)</f>
        <v>2</v>
      </c>
      <c r="AK88" s="76">
        <f>SUM(AK83:AK87)</f>
        <v>14</v>
      </c>
      <c r="AL88" s="76">
        <f t="shared" ref="AL88" si="21">SUM(AL83:AL87)</f>
        <v>3</v>
      </c>
      <c r="AM88" s="76">
        <f t="shared" ref="AM88" si="22">SUM(AM83:AM87)</f>
        <v>6</v>
      </c>
      <c r="AN88" s="76">
        <f t="shared" ref="AN88" si="23">SUM(AN83:AN87)</f>
        <v>3</v>
      </c>
      <c r="AO88" s="76">
        <f t="shared" ref="AO88" si="24">SUM(AO83:AO87)</f>
        <v>0</v>
      </c>
      <c r="AP88" s="76">
        <f t="shared" ref="AP88" si="25">SUM(AP83:AP87)</f>
        <v>0</v>
      </c>
      <c r="AQ88" s="76">
        <f t="shared" ref="AQ88" si="26">SUM(AQ83:AQ87)</f>
        <v>3</v>
      </c>
      <c r="AR88" s="78">
        <f>SUM(AR83:AR87)</f>
        <v>2</v>
      </c>
    </row>
    <row r="89" spans="1:46" ht="13" x14ac:dyDescent="0.15">
      <c r="N89" s="6"/>
      <c r="O89" s="8"/>
      <c r="P89" s="6"/>
      <c r="Q89" s="6"/>
      <c r="R89" s="6"/>
      <c r="S89" s="6"/>
      <c r="T89" s="6"/>
      <c r="U89" s="28"/>
      <c r="V89" s="39"/>
      <c r="W89" s="8"/>
      <c r="X89" s="28"/>
      <c r="Y89" s="39"/>
      <c r="Z89" s="8"/>
      <c r="AA89" s="6"/>
      <c r="AB89" s="6"/>
      <c r="AC89" s="6"/>
      <c r="AD89" s="6"/>
      <c r="AE89" s="6"/>
      <c r="AF89" s="28"/>
      <c r="AG89" s="42"/>
      <c r="AH89" s="39"/>
      <c r="AI89" s="8"/>
      <c r="AJ89" s="6"/>
      <c r="AK89" s="6"/>
      <c r="AL89" s="6"/>
      <c r="AM89" s="6"/>
      <c r="AN89" s="6"/>
      <c r="AO89" s="6"/>
      <c r="AP89" s="6"/>
      <c r="AQ89" s="6"/>
      <c r="AR89" s="28"/>
      <c r="AT89" s="5"/>
    </row>
    <row r="90" spans="1:46" ht="13" x14ac:dyDescent="0.15">
      <c r="N90" s="6"/>
      <c r="O90" s="8"/>
      <c r="P90" s="6"/>
      <c r="Q90" s="6"/>
      <c r="R90" s="6"/>
      <c r="S90" s="6"/>
      <c r="T90" s="6"/>
      <c r="U90" s="28"/>
      <c r="V90" s="39"/>
      <c r="W90" s="8"/>
      <c r="X90" s="28"/>
      <c r="Y90" s="39"/>
      <c r="Z90" s="8"/>
      <c r="AA90" s="6"/>
      <c r="AB90" s="6"/>
      <c r="AC90" s="6"/>
      <c r="AD90" s="6"/>
      <c r="AE90" s="6"/>
      <c r="AF90" s="28"/>
      <c r="AG90" s="42"/>
      <c r="AH90" s="39"/>
      <c r="AI90" s="8"/>
      <c r="AJ90" s="6"/>
      <c r="AK90" s="6"/>
      <c r="AL90" s="6"/>
      <c r="AM90" s="6"/>
      <c r="AN90" s="6"/>
      <c r="AO90" s="6"/>
      <c r="AP90" s="6"/>
      <c r="AQ90" s="6"/>
      <c r="AR90" s="28"/>
      <c r="AT90" s="5"/>
    </row>
    <row r="91" spans="1:46" ht="13" x14ac:dyDescent="0.15">
      <c r="N91" s="6"/>
      <c r="O91" s="16"/>
      <c r="P91" s="6"/>
      <c r="Q91" s="6"/>
      <c r="R91" s="6"/>
      <c r="S91" s="6"/>
      <c r="T91" s="6"/>
      <c r="U91" s="32"/>
      <c r="V91" s="39"/>
      <c r="W91" s="16"/>
      <c r="X91" s="28"/>
      <c r="Y91" s="39"/>
      <c r="Z91" s="16"/>
      <c r="AA91" s="6"/>
      <c r="AB91" s="6"/>
      <c r="AC91" s="6"/>
      <c r="AD91" s="6"/>
      <c r="AE91" s="6"/>
      <c r="AF91" s="28"/>
      <c r="AG91" s="42"/>
      <c r="AH91" s="39"/>
      <c r="AI91" s="16"/>
      <c r="AJ91" s="6"/>
      <c r="AK91" s="6"/>
      <c r="AL91" s="6"/>
      <c r="AM91" s="6"/>
      <c r="AN91" s="6"/>
      <c r="AO91" s="6"/>
      <c r="AP91" s="6"/>
      <c r="AQ91" s="17"/>
      <c r="AR91" s="28"/>
    </row>
    <row r="92" spans="1:46" ht="13" x14ac:dyDescent="0.15">
      <c r="N92" s="6"/>
      <c r="O92" s="8"/>
      <c r="P92" s="6"/>
      <c r="Q92" s="6"/>
      <c r="R92" s="6"/>
      <c r="S92" s="6"/>
      <c r="T92" s="6"/>
      <c r="U92" s="28"/>
      <c r="V92" s="39"/>
      <c r="W92" s="8"/>
      <c r="X92" s="28"/>
      <c r="Y92" s="39"/>
      <c r="Z92" s="8"/>
      <c r="AA92" s="6"/>
      <c r="AB92" s="6"/>
      <c r="AC92" s="6"/>
      <c r="AD92" s="6"/>
      <c r="AE92" s="6"/>
      <c r="AF92" s="28"/>
      <c r="AG92" s="42"/>
      <c r="AH92" s="39"/>
      <c r="AI92" s="8"/>
      <c r="AJ92" s="6"/>
      <c r="AK92" s="6"/>
      <c r="AL92" s="6"/>
      <c r="AM92" s="6"/>
      <c r="AN92" s="6"/>
      <c r="AO92" s="6"/>
      <c r="AP92" s="6"/>
      <c r="AQ92" s="6"/>
      <c r="AR92" s="28"/>
    </row>
    <row r="93" spans="1:46" x14ac:dyDescent="0.2">
      <c r="N93" s="6"/>
      <c r="O93" s="8"/>
      <c r="P93" s="6"/>
      <c r="Q93" s="6"/>
      <c r="R93" s="6"/>
      <c r="S93" s="6"/>
      <c r="T93" s="6"/>
      <c r="U93" s="28"/>
      <c r="V93" s="39"/>
      <c r="W93" s="8"/>
      <c r="X93" s="28"/>
      <c r="Y93" s="39"/>
      <c r="Z93" s="8"/>
      <c r="AA93" s="6"/>
      <c r="AB93" s="6"/>
      <c r="AC93" s="6"/>
      <c r="AD93" s="6"/>
      <c r="AE93" s="6"/>
      <c r="AF93" s="28"/>
      <c r="AH93" s="39"/>
      <c r="AI93" s="8"/>
      <c r="AJ93" s="6"/>
      <c r="AK93" s="6"/>
      <c r="AL93" s="6"/>
      <c r="AM93" s="6"/>
      <c r="AN93" s="6"/>
      <c r="AO93" s="6"/>
      <c r="AP93" s="6"/>
      <c r="AQ93" s="6"/>
      <c r="AR93" s="28"/>
      <c r="AS93" s="5"/>
    </row>
    <row r="94" spans="1:46" x14ac:dyDescent="0.2">
      <c r="N94" s="6"/>
      <c r="O94" s="16"/>
      <c r="P94" s="6"/>
      <c r="Q94" s="6"/>
      <c r="R94" s="6"/>
      <c r="S94" s="6"/>
      <c r="T94" s="17"/>
      <c r="U94" s="28"/>
      <c r="V94" s="39"/>
      <c r="W94" s="8"/>
      <c r="X94" s="32"/>
      <c r="Y94" s="39"/>
      <c r="Z94" s="16"/>
      <c r="AA94" s="6"/>
      <c r="AB94" s="6"/>
      <c r="AC94" s="6"/>
      <c r="AD94" s="6"/>
      <c r="AE94" s="6"/>
      <c r="AF94" s="28"/>
      <c r="AH94" s="39"/>
      <c r="AI94" s="8"/>
      <c r="AJ94" s="17"/>
      <c r="AK94" s="17"/>
      <c r="AL94" s="6"/>
      <c r="AM94" s="6"/>
      <c r="AN94" s="6"/>
      <c r="AO94" s="6"/>
      <c r="AP94" s="6"/>
      <c r="AQ94" s="17"/>
      <c r="AR94" s="28"/>
      <c r="AS94" s="5"/>
    </row>
    <row r="95" spans="1:46" x14ac:dyDescent="0.2">
      <c r="N95" s="6"/>
      <c r="O95" s="21"/>
      <c r="P95" s="6"/>
      <c r="Q95" s="6"/>
      <c r="R95" s="6"/>
      <c r="S95" s="6"/>
      <c r="T95" s="22"/>
      <c r="U95" s="28"/>
      <c r="V95" s="39"/>
      <c r="W95" s="21"/>
      <c r="X95" s="28"/>
      <c r="Y95" s="39"/>
      <c r="Z95" s="21"/>
      <c r="AA95" s="6"/>
      <c r="AB95" s="6"/>
      <c r="AC95" s="6"/>
      <c r="AD95" s="6"/>
      <c r="AE95" s="6"/>
      <c r="AF95" s="28"/>
      <c r="AH95" s="39"/>
      <c r="AI95" s="21"/>
      <c r="AJ95" s="6"/>
      <c r="AK95" s="6"/>
      <c r="AL95" s="6"/>
      <c r="AM95" s="6"/>
      <c r="AN95" s="6"/>
      <c r="AO95" s="6"/>
      <c r="AP95" s="6"/>
      <c r="AQ95" s="22"/>
      <c r="AR95" s="28"/>
      <c r="AS95" s="5"/>
    </row>
    <row r="96" spans="1:46" x14ac:dyDescent="0.2">
      <c r="N96" s="6"/>
      <c r="O96" s="21"/>
      <c r="P96" s="6"/>
      <c r="Q96" s="6"/>
      <c r="R96" s="6"/>
      <c r="S96" s="6"/>
      <c r="T96" s="22"/>
      <c r="U96" s="28"/>
      <c r="V96" s="39"/>
      <c r="W96" s="21"/>
      <c r="X96" s="28"/>
      <c r="Y96" s="39"/>
      <c r="Z96" s="8"/>
      <c r="AA96" s="6"/>
      <c r="AB96" s="6"/>
      <c r="AC96" s="6"/>
      <c r="AD96" s="22"/>
      <c r="AE96" s="6"/>
      <c r="AF96" s="28"/>
      <c r="AH96" s="39"/>
      <c r="AI96" s="8"/>
      <c r="AJ96" s="6"/>
      <c r="AK96" s="22"/>
      <c r="AL96" s="6"/>
      <c r="AM96" s="6"/>
      <c r="AN96" s="6"/>
      <c r="AO96" s="6"/>
      <c r="AP96" s="6"/>
      <c r="AQ96" s="22"/>
      <c r="AR96" s="28"/>
      <c r="AS96" s="5"/>
    </row>
    <row r="97" spans="14:45" x14ac:dyDescent="0.2">
      <c r="N97" s="6"/>
      <c r="O97" s="24"/>
      <c r="P97" s="6"/>
      <c r="Q97" s="6"/>
      <c r="R97" s="6"/>
      <c r="S97" s="6"/>
      <c r="T97" s="23"/>
      <c r="U97" s="28"/>
      <c r="V97" s="39"/>
      <c r="W97" s="8"/>
      <c r="X97" s="35"/>
      <c r="Y97" s="39"/>
      <c r="Z97" s="24"/>
      <c r="AA97" s="6"/>
      <c r="AB97" s="6"/>
      <c r="AC97" s="6"/>
      <c r="AD97" s="6"/>
      <c r="AE97" s="6"/>
      <c r="AF97" s="28"/>
      <c r="AH97" s="39"/>
      <c r="AI97" s="8"/>
      <c r="AJ97" s="6"/>
      <c r="AK97" s="23"/>
      <c r="AL97" s="6"/>
      <c r="AM97" s="6"/>
      <c r="AN97" s="6"/>
      <c r="AO97" s="6"/>
      <c r="AP97" s="6"/>
      <c r="AQ97" s="23"/>
      <c r="AR97" s="28"/>
      <c r="AS97" s="5"/>
    </row>
    <row r="98" spans="14:45" x14ac:dyDescent="0.2">
      <c r="N98" s="5"/>
      <c r="O98" s="27"/>
      <c r="P98" s="5"/>
      <c r="Q98" s="5"/>
      <c r="R98" s="5"/>
      <c r="S98" s="5"/>
      <c r="T98" s="5"/>
      <c r="U98" s="37"/>
      <c r="V98" s="44"/>
      <c r="W98" s="27"/>
      <c r="X98" s="37"/>
      <c r="Y98" s="44"/>
      <c r="Z98" s="27"/>
      <c r="AA98" s="5"/>
      <c r="AB98" s="5"/>
      <c r="AC98" s="5"/>
      <c r="AD98" s="5"/>
      <c r="AE98" s="5"/>
      <c r="AF98" s="37"/>
      <c r="AH98" s="44"/>
      <c r="AI98" s="27"/>
      <c r="AJ98" s="5"/>
      <c r="AK98" s="5"/>
      <c r="AL98" s="5"/>
      <c r="AM98" s="5"/>
      <c r="AN98" s="5"/>
      <c r="AO98" s="5"/>
      <c r="AP98" s="5"/>
      <c r="AQ98" s="5"/>
      <c r="AR98" s="37"/>
    </row>
  </sheetData>
  <pageMargins left="0.7" right="0.7" top="0.75" bottom="0.75" header="0.3" footer="0.3"/>
  <pageSetup scale="62" fitToHeight="5"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8FFD0-569C-A045-8A4C-DBF50FA8B0B5}">
  <dimension ref="A1:T43"/>
  <sheetViews>
    <sheetView workbookViewId="0">
      <selection activeCell="Z37" sqref="Z37"/>
    </sheetView>
  </sheetViews>
  <sheetFormatPr baseColWidth="10" defaultRowHeight="16" x14ac:dyDescent="0.2"/>
  <sheetData>
    <row r="1" spans="1:20" x14ac:dyDescent="0.2">
      <c r="A1" s="95" t="s">
        <v>413</v>
      </c>
    </row>
    <row r="2" spans="1:20" s="95" customFormat="1" x14ac:dyDescent="0.2">
      <c r="B2" s="95" t="s">
        <v>424</v>
      </c>
      <c r="L2" s="26" t="s">
        <v>422</v>
      </c>
    </row>
    <row r="3" spans="1:20" x14ac:dyDescent="0.2">
      <c r="B3" s="6"/>
      <c r="C3" s="6" t="s">
        <v>14</v>
      </c>
      <c r="D3" s="6" t="s">
        <v>384</v>
      </c>
      <c r="E3" s="6" t="s">
        <v>385</v>
      </c>
      <c r="F3" s="6" t="s">
        <v>386</v>
      </c>
      <c r="J3" s="96" t="s">
        <v>416</v>
      </c>
      <c r="L3" s="6"/>
      <c r="M3" s="6" t="s">
        <v>14</v>
      </c>
      <c r="N3" s="6" t="s">
        <v>384</v>
      </c>
      <c r="O3" s="6" t="s">
        <v>385</v>
      </c>
      <c r="P3" s="6" t="s">
        <v>386</v>
      </c>
      <c r="T3" s="96" t="s">
        <v>416</v>
      </c>
    </row>
    <row r="4" spans="1:20" x14ac:dyDescent="0.2">
      <c r="B4" s="6" t="s">
        <v>414</v>
      </c>
      <c r="C4" s="6">
        <f>Table!O19</f>
        <v>9</v>
      </c>
      <c r="D4" s="6">
        <f>Table!P19</f>
        <v>3</v>
      </c>
      <c r="E4" s="6">
        <f>Table!Q19</f>
        <v>2</v>
      </c>
      <c r="F4" s="6">
        <f>Table!R19</f>
        <v>3</v>
      </c>
      <c r="J4" s="97">
        <f>SUM(C4:F4)</f>
        <v>17</v>
      </c>
      <c r="L4" s="6" t="s">
        <v>414</v>
      </c>
      <c r="M4" s="98">
        <f>C4/$J4*100</f>
        <v>52.941176470588239</v>
      </c>
      <c r="N4" s="98">
        <f t="shared" ref="N4:P4" si="0">D4/$J4*100</f>
        <v>17.647058823529413</v>
      </c>
      <c r="O4" s="98">
        <f t="shared" si="0"/>
        <v>11.76470588235294</v>
      </c>
      <c r="P4" s="98">
        <f t="shared" si="0"/>
        <v>17.647058823529413</v>
      </c>
      <c r="T4" s="99">
        <f>SUM(M4:R4)</f>
        <v>100</v>
      </c>
    </row>
    <row r="5" spans="1:20" x14ac:dyDescent="0.2">
      <c r="B5" s="6" t="s">
        <v>57</v>
      </c>
      <c r="C5" s="6">
        <f>Table!O46</f>
        <v>24</v>
      </c>
      <c r="D5" s="6">
        <f>Table!P46</f>
        <v>0</v>
      </c>
      <c r="E5" s="6">
        <f>Table!Q46</f>
        <v>1</v>
      </c>
      <c r="F5" s="6">
        <f>Table!R46</f>
        <v>0</v>
      </c>
      <c r="J5" s="97">
        <f>SUM(C5:F5)</f>
        <v>25</v>
      </c>
      <c r="L5" s="6" t="s">
        <v>57</v>
      </c>
      <c r="M5" s="98">
        <f t="shared" ref="M5:M7" si="1">C5/$J5*100</f>
        <v>96</v>
      </c>
      <c r="N5" s="98">
        <f t="shared" ref="N5:N7" si="2">D5/$J5*100</f>
        <v>0</v>
      </c>
      <c r="O5" s="98">
        <f t="shared" ref="O5:O7" si="3">E5/$J5*100</f>
        <v>4</v>
      </c>
      <c r="P5" s="98">
        <f t="shared" ref="P5:P7" si="4">F5/$J5*100</f>
        <v>0</v>
      </c>
      <c r="T5" s="99">
        <f>SUM(M5:R5)</f>
        <v>100</v>
      </c>
    </row>
    <row r="6" spans="1:20" x14ac:dyDescent="0.2">
      <c r="B6" s="6" t="s">
        <v>124</v>
      </c>
      <c r="C6" s="6">
        <f>Table!O81</f>
        <v>18</v>
      </c>
      <c r="D6" s="6">
        <f>Table!P81</f>
        <v>12</v>
      </c>
      <c r="E6" s="6">
        <f>Table!Q81</f>
        <v>2</v>
      </c>
      <c r="F6" s="6">
        <f>Table!R81</f>
        <v>1</v>
      </c>
      <c r="J6" s="97">
        <f>SUM(C6:F6)</f>
        <v>33</v>
      </c>
      <c r="L6" s="6" t="s">
        <v>124</v>
      </c>
      <c r="M6" s="98">
        <f t="shared" si="1"/>
        <v>54.54545454545454</v>
      </c>
      <c r="N6" s="98">
        <f t="shared" si="2"/>
        <v>36.363636363636367</v>
      </c>
      <c r="O6" s="98">
        <f t="shared" si="3"/>
        <v>6.0606060606060606</v>
      </c>
      <c r="P6" s="98">
        <f t="shared" si="4"/>
        <v>3.0303030303030303</v>
      </c>
      <c r="T6" s="99">
        <f>SUM(M6:R6)</f>
        <v>100</v>
      </c>
    </row>
    <row r="7" spans="1:20" x14ac:dyDescent="0.2">
      <c r="B7" s="6" t="s">
        <v>415</v>
      </c>
      <c r="C7" s="6">
        <f>Table!O88</f>
        <v>2</v>
      </c>
      <c r="D7" s="6">
        <f>Table!P88</f>
        <v>1</v>
      </c>
      <c r="E7" s="6">
        <f>Table!Q88</f>
        <v>1</v>
      </c>
      <c r="F7" s="6">
        <f>Table!R88</f>
        <v>1</v>
      </c>
      <c r="J7" s="97">
        <f>SUM(C7:F7)</f>
        <v>5</v>
      </c>
      <c r="L7" s="6" t="s">
        <v>415</v>
      </c>
      <c r="M7" s="98">
        <f t="shared" si="1"/>
        <v>40</v>
      </c>
      <c r="N7" s="98">
        <f t="shared" si="2"/>
        <v>20</v>
      </c>
      <c r="O7" s="98">
        <f t="shared" si="3"/>
        <v>20</v>
      </c>
      <c r="P7" s="98">
        <f t="shared" si="4"/>
        <v>20</v>
      </c>
      <c r="T7" s="99">
        <f>SUM(M7:R7)</f>
        <v>100</v>
      </c>
    </row>
    <row r="8" spans="1:20" x14ac:dyDescent="0.2">
      <c r="J8" s="97"/>
    </row>
    <row r="9" spans="1:20" x14ac:dyDescent="0.2">
      <c r="B9" s="6"/>
      <c r="C9" s="6" t="s">
        <v>14</v>
      </c>
      <c r="D9" s="6" t="s">
        <v>417</v>
      </c>
      <c r="E9" s="6"/>
      <c r="F9" s="6"/>
      <c r="G9" s="6"/>
      <c r="J9" s="96" t="s">
        <v>416</v>
      </c>
      <c r="L9" s="6"/>
      <c r="M9" s="6" t="s">
        <v>14</v>
      </c>
      <c r="N9" s="6" t="s">
        <v>417</v>
      </c>
      <c r="T9" s="96" t="s">
        <v>416</v>
      </c>
    </row>
    <row r="10" spans="1:20" x14ac:dyDescent="0.2">
      <c r="B10" s="6" t="s">
        <v>414</v>
      </c>
      <c r="C10" s="6">
        <f>Table!T19</f>
        <v>9</v>
      </c>
      <c r="D10" s="6">
        <f>Table!U19</f>
        <v>8</v>
      </c>
      <c r="E10" s="6"/>
      <c r="F10" s="6"/>
      <c r="G10" s="6"/>
      <c r="J10" s="97">
        <f>SUM(C10:F10)</f>
        <v>17</v>
      </c>
      <c r="L10" s="6" t="s">
        <v>414</v>
      </c>
      <c r="M10" s="98">
        <f>C10/$J10*100</f>
        <v>52.941176470588239</v>
      </c>
      <c r="N10" s="98">
        <f>D10/$J10*100</f>
        <v>47.058823529411761</v>
      </c>
      <c r="T10" s="99">
        <f>SUM(M10:R10)</f>
        <v>100</v>
      </c>
    </row>
    <row r="11" spans="1:20" x14ac:dyDescent="0.2">
      <c r="B11" s="6" t="s">
        <v>57</v>
      </c>
      <c r="C11" s="6">
        <f>Table!W46</f>
        <v>6</v>
      </c>
      <c r="D11" s="6">
        <f>Table!X46</f>
        <v>19</v>
      </c>
      <c r="E11" s="6"/>
      <c r="F11" s="6"/>
      <c r="G11" s="6"/>
      <c r="J11" s="97">
        <f>SUM(C11:F11)</f>
        <v>25</v>
      </c>
      <c r="L11" s="6" t="s">
        <v>57</v>
      </c>
      <c r="M11" s="98">
        <f t="shared" ref="M11:M13" si="5">C11/$J11*100</f>
        <v>24</v>
      </c>
      <c r="N11" s="98">
        <f t="shared" ref="N11:N13" si="6">D11/$J11*100</f>
        <v>76</v>
      </c>
      <c r="T11" s="99">
        <f>SUM(M11:R11)</f>
        <v>100</v>
      </c>
    </row>
    <row r="12" spans="1:20" x14ac:dyDescent="0.2">
      <c r="B12" s="6" t="s">
        <v>124</v>
      </c>
      <c r="C12" s="6">
        <f>Table!W81</f>
        <v>18</v>
      </c>
      <c r="D12" s="6">
        <f>Table!X81</f>
        <v>15</v>
      </c>
      <c r="E12" s="6"/>
      <c r="F12" s="6"/>
      <c r="G12" s="6"/>
      <c r="J12" s="97">
        <f>SUM(C12:F12)</f>
        <v>33</v>
      </c>
      <c r="L12" s="6" t="s">
        <v>124</v>
      </c>
      <c r="M12" s="98">
        <f t="shared" si="5"/>
        <v>54.54545454545454</v>
      </c>
      <c r="N12" s="98">
        <f t="shared" si="6"/>
        <v>45.454545454545453</v>
      </c>
      <c r="T12" s="99">
        <f>SUM(M12:R12)</f>
        <v>100</v>
      </c>
    </row>
    <row r="13" spans="1:20" x14ac:dyDescent="0.2">
      <c r="B13" s="6" t="s">
        <v>415</v>
      </c>
      <c r="C13" s="6">
        <f>Table!T88</f>
        <v>2</v>
      </c>
      <c r="D13" s="6">
        <f>Table!U88</f>
        <v>3</v>
      </c>
      <c r="E13" s="6"/>
      <c r="F13" s="6"/>
      <c r="G13" s="6"/>
      <c r="J13" s="97">
        <f>SUM(C13:F13)</f>
        <v>5</v>
      </c>
      <c r="L13" s="6" t="s">
        <v>415</v>
      </c>
      <c r="M13" s="98">
        <f t="shared" si="5"/>
        <v>40</v>
      </c>
      <c r="N13" s="98">
        <f t="shared" si="6"/>
        <v>60</v>
      </c>
      <c r="T13" s="99">
        <f>SUM(M13:R13)</f>
        <v>100</v>
      </c>
    </row>
    <row r="14" spans="1:20" x14ac:dyDescent="0.2">
      <c r="B14" s="6"/>
      <c r="C14" s="6"/>
      <c r="D14" s="6"/>
      <c r="E14" s="6"/>
      <c r="F14" s="6"/>
      <c r="G14" s="6"/>
      <c r="J14" s="96"/>
    </row>
    <row r="15" spans="1:20" x14ac:dyDescent="0.2">
      <c r="B15" s="6"/>
      <c r="C15" s="6" t="s">
        <v>13</v>
      </c>
      <c r="D15" s="6" t="s">
        <v>217</v>
      </c>
      <c r="E15" s="6"/>
      <c r="F15" s="6"/>
      <c r="G15" s="6"/>
      <c r="J15" s="96" t="s">
        <v>416</v>
      </c>
      <c r="L15" s="6"/>
      <c r="M15" s="6" t="s">
        <v>13</v>
      </c>
      <c r="N15" s="6" t="s">
        <v>217</v>
      </c>
      <c r="O15" s="6"/>
      <c r="P15" s="6"/>
      <c r="Q15" s="6"/>
      <c r="T15" s="96" t="s">
        <v>416</v>
      </c>
    </row>
    <row r="16" spans="1:20" x14ac:dyDescent="0.2">
      <c r="B16" s="6" t="s">
        <v>414</v>
      </c>
      <c r="C16" s="6">
        <f>Table!W19</f>
        <v>12</v>
      </c>
      <c r="D16" s="6">
        <f>Table!X19</f>
        <v>5</v>
      </c>
      <c r="E16" s="6"/>
      <c r="F16" s="6"/>
      <c r="G16" s="6"/>
      <c r="J16" s="97">
        <f>SUM(C16:F16)</f>
        <v>17</v>
      </c>
      <c r="L16" s="6" t="s">
        <v>414</v>
      </c>
      <c r="M16" s="98">
        <f>C16/$J16*100</f>
        <v>70.588235294117652</v>
      </c>
      <c r="N16" s="98">
        <f>D16/$J16*100</f>
        <v>29.411764705882355</v>
      </c>
      <c r="O16" s="6"/>
      <c r="P16" s="6"/>
      <c r="Q16" s="6"/>
      <c r="T16" s="99">
        <f>SUM(M16:R16)</f>
        <v>100</v>
      </c>
    </row>
    <row r="17" spans="2:20" x14ac:dyDescent="0.2">
      <c r="B17" s="6" t="s">
        <v>57</v>
      </c>
      <c r="C17" s="6">
        <f>Table!W46</f>
        <v>6</v>
      </c>
      <c r="D17" s="6">
        <f>Table!X46</f>
        <v>19</v>
      </c>
      <c r="E17" s="6"/>
      <c r="F17" s="6"/>
      <c r="G17" s="6"/>
      <c r="J17" s="97">
        <f>SUM(C17:F17)</f>
        <v>25</v>
      </c>
      <c r="L17" s="6" t="s">
        <v>57</v>
      </c>
      <c r="M17" s="98">
        <f t="shared" ref="M17:M19" si="7">C17/$J17*100</f>
        <v>24</v>
      </c>
      <c r="N17" s="98">
        <f t="shared" ref="N17:N19" si="8">D17/$J17*100</f>
        <v>76</v>
      </c>
      <c r="O17" s="6"/>
      <c r="P17" s="6"/>
      <c r="Q17" s="6"/>
      <c r="T17" s="99">
        <f>SUM(M17:R17)</f>
        <v>100</v>
      </c>
    </row>
    <row r="18" spans="2:20" x14ac:dyDescent="0.2">
      <c r="B18" s="6" t="s">
        <v>124</v>
      </c>
      <c r="C18" s="6">
        <f>Table!W81</f>
        <v>18</v>
      </c>
      <c r="D18" s="6">
        <f>Table!X81</f>
        <v>15</v>
      </c>
      <c r="E18" s="6"/>
      <c r="F18" s="6"/>
      <c r="G18" s="6"/>
      <c r="J18" s="97">
        <f>SUM(C18:F18)</f>
        <v>33</v>
      </c>
      <c r="L18" s="6" t="s">
        <v>124</v>
      </c>
      <c r="M18" s="98">
        <f t="shared" si="7"/>
        <v>54.54545454545454</v>
      </c>
      <c r="N18" s="98">
        <f t="shared" si="8"/>
        <v>45.454545454545453</v>
      </c>
      <c r="O18" s="6"/>
      <c r="P18" s="6"/>
      <c r="Q18" s="6"/>
      <c r="T18" s="99">
        <f>SUM(M18:R18)</f>
        <v>100</v>
      </c>
    </row>
    <row r="19" spans="2:20" x14ac:dyDescent="0.2">
      <c r="B19" s="6" t="s">
        <v>415</v>
      </c>
      <c r="C19" s="6">
        <f>Table!W88</f>
        <v>4</v>
      </c>
      <c r="D19" s="6">
        <f>Table!X88</f>
        <v>1</v>
      </c>
      <c r="E19" s="6"/>
      <c r="F19" s="6"/>
      <c r="G19" s="6"/>
      <c r="J19" s="97">
        <f>SUM(C19:F19)</f>
        <v>5</v>
      </c>
      <c r="L19" s="6" t="s">
        <v>415</v>
      </c>
      <c r="M19" s="98">
        <f t="shared" si="7"/>
        <v>80</v>
      </c>
      <c r="N19" s="98">
        <f t="shared" si="8"/>
        <v>20</v>
      </c>
      <c r="O19" s="6"/>
      <c r="P19" s="6"/>
      <c r="Q19" s="6"/>
      <c r="T19" s="99">
        <f>SUM(M19:R19)</f>
        <v>100</v>
      </c>
    </row>
    <row r="20" spans="2:20" x14ac:dyDescent="0.2">
      <c r="B20" s="6"/>
      <c r="C20" s="6"/>
      <c r="D20" s="6"/>
      <c r="E20" s="6"/>
      <c r="F20" s="6"/>
      <c r="G20" s="6"/>
      <c r="J20" s="96"/>
      <c r="L20" s="6"/>
      <c r="M20" s="6"/>
      <c r="N20" s="6"/>
      <c r="O20" s="6"/>
      <c r="P20" s="6"/>
      <c r="Q20" s="6"/>
    </row>
    <row r="21" spans="2:20" x14ac:dyDescent="0.2">
      <c r="B21" s="6"/>
      <c r="C21" s="6" t="s">
        <v>418</v>
      </c>
      <c r="D21" s="6" t="s">
        <v>15</v>
      </c>
      <c r="E21" s="6" t="s">
        <v>25</v>
      </c>
      <c r="F21" s="94" t="s">
        <v>419</v>
      </c>
      <c r="G21" s="6" t="s">
        <v>394</v>
      </c>
      <c r="J21" s="96" t="s">
        <v>416</v>
      </c>
      <c r="L21" s="6"/>
      <c r="M21" s="6" t="s">
        <v>418</v>
      </c>
      <c r="N21" s="6" t="s">
        <v>15</v>
      </c>
      <c r="O21" s="6" t="s">
        <v>25</v>
      </c>
      <c r="P21" s="94" t="s">
        <v>419</v>
      </c>
      <c r="Q21" s="6" t="s">
        <v>394</v>
      </c>
      <c r="T21" s="96" t="s">
        <v>416</v>
      </c>
    </row>
    <row r="22" spans="2:20" x14ac:dyDescent="0.2">
      <c r="B22" s="6" t="s">
        <v>414</v>
      </c>
      <c r="C22" s="6">
        <f>Table!Z19</f>
        <v>0</v>
      </c>
      <c r="D22" s="6">
        <f>Table!AA19</f>
        <v>6</v>
      </c>
      <c r="E22" s="6">
        <f>Table!AB19</f>
        <v>6</v>
      </c>
      <c r="F22" s="6">
        <f>Table!AC19</f>
        <v>4</v>
      </c>
      <c r="G22" s="6">
        <f>Table!AD19</f>
        <v>1</v>
      </c>
      <c r="J22" s="97">
        <f t="shared" ref="J22:J24" si="9">SUM(C22:G22)</f>
        <v>17</v>
      </c>
      <c r="L22" s="6" t="s">
        <v>414</v>
      </c>
      <c r="M22" s="98">
        <f t="shared" ref="M22" si="10">C22/$J22*100</f>
        <v>0</v>
      </c>
      <c r="N22" s="98">
        <f t="shared" ref="N22" si="11">D22/$J22*100</f>
        <v>35.294117647058826</v>
      </c>
      <c r="O22" s="98">
        <f t="shared" ref="O22" si="12">E22/$J22*100</f>
        <v>35.294117647058826</v>
      </c>
      <c r="P22" s="98">
        <f t="shared" ref="P22" si="13">F22/$J22*100</f>
        <v>23.52941176470588</v>
      </c>
      <c r="Q22" s="98">
        <f t="shared" ref="Q22" si="14">G22/$J22*100</f>
        <v>5.8823529411764701</v>
      </c>
      <c r="T22" s="99">
        <f>SUM(M22:R22)</f>
        <v>100</v>
      </c>
    </row>
    <row r="23" spans="2:20" x14ac:dyDescent="0.2">
      <c r="B23" s="6" t="s">
        <v>57</v>
      </c>
      <c r="C23" s="6">
        <f>Table!Z46</f>
        <v>25</v>
      </c>
      <c r="D23" s="6">
        <f>Table!AA46</f>
        <v>0</v>
      </c>
      <c r="E23" s="6">
        <f>Table!AB46</f>
        <v>0</v>
      </c>
      <c r="F23" s="6">
        <f>Table!AC46</f>
        <v>0</v>
      </c>
      <c r="G23" s="6">
        <f>Table!AD46</f>
        <v>0</v>
      </c>
      <c r="J23" s="97">
        <f t="shared" si="9"/>
        <v>25</v>
      </c>
      <c r="L23" s="6" t="s">
        <v>57</v>
      </c>
      <c r="M23" s="98">
        <f t="shared" ref="M23:M25" si="15">C23/$J23*100</f>
        <v>100</v>
      </c>
      <c r="N23" s="98">
        <f t="shared" ref="N23:N25" si="16">D23/$J23*100</f>
        <v>0</v>
      </c>
      <c r="O23" s="98">
        <f t="shared" ref="O23:O25" si="17">E23/$J23*100</f>
        <v>0</v>
      </c>
      <c r="P23" s="98">
        <f t="shared" ref="P23:P25" si="18">F23/$J23*100</f>
        <v>0</v>
      </c>
      <c r="Q23" s="98">
        <f t="shared" ref="Q23:Q25" si="19">G23/$J23*100</f>
        <v>0</v>
      </c>
      <c r="T23" s="99">
        <f>SUM(M23:R23)</f>
        <v>100</v>
      </c>
    </row>
    <row r="24" spans="2:20" x14ac:dyDescent="0.2">
      <c r="B24" s="6" t="s">
        <v>124</v>
      </c>
      <c r="C24" s="6">
        <f>Table!Z81</f>
        <v>0</v>
      </c>
      <c r="D24" s="6">
        <f>Table!AA81</f>
        <v>10</v>
      </c>
      <c r="E24" s="6">
        <f>Table!AB81</f>
        <v>15</v>
      </c>
      <c r="F24" s="6">
        <f>Table!AC81</f>
        <v>8</v>
      </c>
      <c r="G24" s="6">
        <f>Table!AD81</f>
        <v>0</v>
      </c>
      <c r="J24" s="97">
        <f t="shared" si="9"/>
        <v>33</v>
      </c>
      <c r="L24" s="6" t="s">
        <v>124</v>
      </c>
      <c r="M24" s="98">
        <f t="shared" si="15"/>
        <v>0</v>
      </c>
      <c r="N24" s="98">
        <f t="shared" si="16"/>
        <v>30.303030303030305</v>
      </c>
      <c r="O24" s="98">
        <f t="shared" si="17"/>
        <v>45.454545454545453</v>
      </c>
      <c r="P24" s="98">
        <f t="shared" si="18"/>
        <v>24.242424242424242</v>
      </c>
      <c r="Q24" s="98">
        <f t="shared" si="19"/>
        <v>0</v>
      </c>
      <c r="T24" s="99">
        <f>SUM(M24:R24)</f>
        <v>100</v>
      </c>
    </row>
    <row r="25" spans="2:20" x14ac:dyDescent="0.2">
      <c r="B25" s="6" t="s">
        <v>415</v>
      </c>
      <c r="C25" s="6">
        <f>Table!Z88</f>
        <v>1</v>
      </c>
      <c r="D25" s="6">
        <f>Table!AA88</f>
        <v>0</v>
      </c>
      <c r="E25" s="6">
        <f>Table!AB88</f>
        <v>1</v>
      </c>
      <c r="F25" s="6">
        <f>Table!AC88</f>
        <v>2</v>
      </c>
      <c r="G25" s="6">
        <f>Table!AD88</f>
        <v>1</v>
      </c>
      <c r="J25" s="97">
        <f>SUM(C25:G25)</f>
        <v>5</v>
      </c>
      <c r="L25" s="6" t="s">
        <v>415</v>
      </c>
      <c r="M25" s="98">
        <f t="shared" si="15"/>
        <v>20</v>
      </c>
      <c r="N25" s="98">
        <f t="shared" si="16"/>
        <v>0</v>
      </c>
      <c r="O25" s="98">
        <f t="shared" si="17"/>
        <v>20</v>
      </c>
      <c r="P25" s="98">
        <f t="shared" si="18"/>
        <v>40</v>
      </c>
      <c r="Q25" s="98">
        <f t="shared" si="19"/>
        <v>20</v>
      </c>
      <c r="T25" s="99">
        <f>SUM(M25:R25)</f>
        <v>100</v>
      </c>
    </row>
    <row r="26" spans="2:20" x14ac:dyDescent="0.2">
      <c r="B26" s="6"/>
      <c r="C26" s="6"/>
      <c r="D26" s="6"/>
      <c r="E26" s="6"/>
      <c r="F26" s="6"/>
      <c r="G26" s="6"/>
      <c r="H26" s="6"/>
    </row>
    <row r="27" spans="2:20" x14ac:dyDescent="0.2">
      <c r="B27" s="6"/>
      <c r="C27" s="6" t="s">
        <v>420</v>
      </c>
      <c r="D27" s="6" t="s">
        <v>397</v>
      </c>
      <c r="E27" s="6" t="s">
        <v>398</v>
      </c>
      <c r="F27" s="6" t="s">
        <v>399</v>
      </c>
      <c r="G27" s="6" t="s">
        <v>400</v>
      </c>
      <c r="H27" s="6" t="s">
        <v>421</v>
      </c>
      <c r="J27" s="96" t="s">
        <v>416</v>
      </c>
      <c r="K27" s="6"/>
      <c r="M27" s="6" t="s">
        <v>420</v>
      </c>
      <c r="N27" s="6" t="s">
        <v>397</v>
      </c>
      <c r="O27" s="6" t="s">
        <v>398</v>
      </c>
      <c r="P27" s="6" t="s">
        <v>399</v>
      </c>
      <c r="Q27" s="6" t="s">
        <v>400</v>
      </c>
      <c r="R27" s="6" t="s">
        <v>421</v>
      </c>
      <c r="T27" s="96" t="s">
        <v>416</v>
      </c>
    </row>
    <row r="28" spans="2:20" x14ac:dyDescent="0.2">
      <c r="B28" s="6" t="s">
        <v>414</v>
      </c>
      <c r="C28" s="6">
        <f>Table!AI19</f>
        <v>8</v>
      </c>
      <c r="D28" s="6">
        <f>Table!AJ19</f>
        <v>16</v>
      </c>
      <c r="E28" s="6">
        <f>Table!AK19</f>
        <v>31</v>
      </c>
      <c r="F28" s="6">
        <f>Table!AL19</f>
        <v>26</v>
      </c>
      <c r="G28" s="6">
        <f>Table!AM19</f>
        <v>6</v>
      </c>
      <c r="H28" s="6">
        <f>Table!AN19</f>
        <v>15</v>
      </c>
      <c r="J28" s="97">
        <f>SUM(C28:H28)</f>
        <v>102</v>
      </c>
      <c r="L28" s="6" t="s">
        <v>414</v>
      </c>
      <c r="M28" s="98">
        <f t="shared" ref="M28:R31" si="20">C28/$J28*100</f>
        <v>7.8431372549019605</v>
      </c>
      <c r="N28" s="98">
        <f t="shared" si="20"/>
        <v>15.686274509803921</v>
      </c>
      <c r="O28" s="98">
        <f t="shared" si="20"/>
        <v>30.392156862745097</v>
      </c>
      <c r="P28" s="98">
        <f t="shared" si="20"/>
        <v>25.490196078431371</v>
      </c>
      <c r="Q28" s="98">
        <f t="shared" si="20"/>
        <v>5.8823529411764701</v>
      </c>
      <c r="R28" s="98">
        <f t="shared" si="20"/>
        <v>14.705882352941178</v>
      </c>
      <c r="T28" s="99">
        <f>SUM(M28:R28)</f>
        <v>99.999999999999986</v>
      </c>
    </row>
    <row r="29" spans="2:20" x14ac:dyDescent="0.2">
      <c r="B29" s="6" t="s">
        <v>57</v>
      </c>
      <c r="C29" s="6">
        <f>Table!AI46</f>
        <v>48</v>
      </c>
      <c r="D29" s="6">
        <f>Table!AJ46</f>
        <v>45</v>
      </c>
      <c r="E29" s="6">
        <f>Table!AK46</f>
        <v>45</v>
      </c>
      <c r="F29" s="6">
        <f>Table!AL46</f>
        <v>12</v>
      </c>
      <c r="G29" s="6">
        <f>Table!AM46</f>
        <v>0</v>
      </c>
      <c r="H29" s="6">
        <f>Table!AN46</f>
        <v>0</v>
      </c>
      <c r="J29" s="97">
        <f t="shared" ref="J29:J31" si="21">SUM(C29:H29)</f>
        <v>150</v>
      </c>
      <c r="L29" s="6" t="s">
        <v>57</v>
      </c>
      <c r="M29" s="98">
        <f t="shared" si="20"/>
        <v>32</v>
      </c>
      <c r="N29" s="98">
        <f t="shared" si="20"/>
        <v>30</v>
      </c>
      <c r="O29" s="98">
        <f t="shared" si="20"/>
        <v>30</v>
      </c>
      <c r="P29" s="98">
        <f t="shared" si="20"/>
        <v>8</v>
      </c>
      <c r="Q29" s="98">
        <f t="shared" si="20"/>
        <v>0</v>
      </c>
      <c r="R29" s="98">
        <f t="shared" si="20"/>
        <v>0</v>
      </c>
      <c r="T29" s="99">
        <f>SUM(M29:R29)</f>
        <v>100</v>
      </c>
    </row>
    <row r="30" spans="2:20" x14ac:dyDescent="0.2">
      <c r="B30" s="6" t="s">
        <v>124</v>
      </c>
      <c r="C30" s="6">
        <f>Table!AI81</f>
        <v>32</v>
      </c>
      <c r="D30" s="6">
        <f>Table!AJ81</f>
        <v>32</v>
      </c>
      <c r="E30" s="6">
        <f>Table!AK81</f>
        <v>37</v>
      </c>
      <c r="F30" s="6">
        <f>Table!AL81</f>
        <v>34</v>
      </c>
      <c r="G30" s="6">
        <f>Table!AM81</f>
        <v>49</v>
      </c>
      <c r="H30" s="6">
        <f>Table!AN81</f>
        <v>14</v>
      </c>
      <c r="J30" s="97">
        <f t="shared" si="21"/>
        <v>198</v>
      </c>
      <c r="L30" s="6" t="s">
        <v>124</v>
      </c>
      <c r="M30" s="98">
        <f t="shared" si="20"/>
        <v>16.161616161616163</v>
      </c>
      <c r="N30" s="98">
        <f t="shared" si="20"/>
        <v>16.161616161616163</v>
      </c>
      <c r="O30" s="98">
        <f t="shared" si="20"/>
        <v>18.686868686868689</v>
      </c>
      <c r="P30" s="98">
        <f t="shared" si="20"/>
        <v>17.171717171717169</v>
      </c>
      <c r="Q30" s="98">
        <f t="shared" si="20"/>
        <v>24.747474747474747</v>
      </c>
      <c r="R30" s="98">
        <f t="shared" si="20"/>
        <v>7.0707070707070701</v>
      </c>
      <c r="T30" s="99">
        <f>SUM(M30:R30)</f>
        <v>100</v>
      </c>
    </row>
    <row r="31" spans="2:20" x14ac:dyDescent="0.2">
      <c r="B31" s="6" t="s">
        <v>415</v>
      </c>
      <c r="C31" s="6">
        <f>Table!AI88</f>
        <v>2</v>
      </c>
      <c r="D31" s="6">
        <f>Table!AJ88</f>
        <v>2</v>
      </c>
      <c r="E31" s="6">
        <f>Table!AK88</f>
        <v>14</v>
      </c>
      <c r="F31" s="6">
        <f>Table!AL88</f>
        <v>3</v>
      </c>
      <c r="G31" s="6">
        <f>Table!AM88</f>
        <v>6</v>
      </c>
      <c r="H31" s="6">
        <f>Table!AN88</f>
        <v>3</v>
      </c>
      <c r="J31" s="97">
        <f t="shared" si="21"/>
        <v>30</v>
      </c>
      <c r="L31" s="6" t="s">
        <v>415</v>
      </c>
      <c r="M31" s="98">
        <f t="shared" si="20"/>
        <v>6.666666666666667</v>
      </c>
      <c r="N31" s="98">
        <f t="shared" si="20"/>
        <v>6.666666666666667</v>
      </c>
      <c r="O31" s="98">
        <f t="shared" si="20"/>
        <v>46.666666666666664</v>
      </c>
      <c r="P31" s="98">
        <f t="shared" si="20"/>
        <v>10</v>
      </c>
      <c r="Q31" s="98">
        <f t="shared" si="20"/>
        <v>20</v>
      </c>
      <c r="R31" s="98">
        <f t="shared" si="20"/>
        <v>10</v>
      </c>
      <c r="T31" s="99">
        <f>SUM(M31:R31)</f>
        <v>100</v>
      </c>
    </row>
    <row r="32" spans="2:20" x14ac:dyDescent="0.2">
      <c r="B32" s="6"/>
      <c r="C32" s="6"/>
      <c r="D32" s="6"/>
      <c r="E32" s="6"/>
      <c r="F32" s="6"/>
      <c r="G32" s="6"/>
      <c r="H32" s="6"/>
    </row>
    <row r="33" spans="2:20" x14ac:dyDescent="0.2">
      <c r="B33" s="6"/>
      <c r="C33" s="6" t="s">
        <v>403</v>
      </c>
      <c r="D33" s="6" t="s">
        <v>423</v>
      </c>
      <c r="E33" s="6"/>
      <c r="F33" s="6"/>
      <c r="G33" s="6"/>
      <c r="H33" s="6"/>
      <c r="J33" s="96" t="s">
        <v>416</v>
      </c>
      <c r="L33" s="6"/>
      <c r="M33" s="6" t="s">
        <v>403</v>
      </c>
      <c r="N33" s="6" t="s">
        <v>423</v>
      </c>
      <c r="T33" s="96" t="s">
        <v>416</v>
      </c>
    </row>
    <row r="34" spans="2:20" x14ac:dyDescent="0.2">
      <c r="B34" s="6" t="s">
        <v>414</v>
      </c>
      <c r="C34" s="6">
        <f>Table!AQ19</f>
        <v>10</v>
      </c>
      <c r="D34" s="6">
        <f>Table!AR19</f>
        <v>7</v>
      </c>
      <c r="E34" s="6"/>
      <c r="F34" s="6"/>
      <c r="G34" s="6"/>
      <c r="H34" s="6"/>
      <c r="J34" s="97">
        <f>SUM(C34:H34)</f>
        <v>17</v>
      </c>
      <c r="L34" s="6" t="s">
        <v>414</v>
      </c>
      <c r="M34" s="98">
        <f>C34/$J34*100</f>
        <v>58.82352941176471</v>
      </c>
      <c r="N34" s="98">
        <f>D34/$J34*100</f>
        <v>41.17647058823529</v>
      </c>
      <c r="T34" s="99">
        <f>SUM(M34:R34)</f>
        <v>100</v>
      </c>
    </row>
    <row r="35" spans="2:20" x14ac:dyDescent="0.2">
      <c r="B35" s="6" t="s">
        <v>57</v>
      </c>
      <c r="C35" s="6">
        <f>Table!AQ46</f>
        <v>24</v>
      </c>
      <c r="D35" s="6">
        <f>Table!AR46</f>
        <v>1</v>
      </c>
      <c r="E35" s="6"/>
      <c r="F35" s="6"/>
      <c r="G35" s="6"/>
      <c r="H35" s="6"/>
      <c r="J35" s="97">
        <f t="shared" ref="J35:J37" si="22">SUM(C35:H35)</f>
        <v>25</v>
      </c>
      <c r="L35" s="6" t="s">
        <v>57</v>
      </c>
      <c r="M35" s="98">
        <f t="shared" ref="M35:M37" si="23">C35/$J35*100</f>
        <v>96</v>
      </c>
      <c r="N35" s="98">
        <f t="shared" ref="N35:N37" si="24">D35/$J35*100</f>
        <v>4</v>
      </c>
      <c r="T35" s="99">
        <f>SUM(M35:R35)</f>
        <v>100</v>
      </c>
    </row>
    <row r="36" spans="2:20" x14ac:dyDescent="0.2">
      <c r="B36" s="6" t="s">
        <v>124</v>
      </c>
      <c r="C36" s="6">
        <f>Table!AQ81</f>
        <v>16</v>
      </c>
      <c r="D36" s="6">
        <f>Table!AR81</f>
        <v>17</v>
      </c>
      <c r="E36" s="6"/>
      <c r="F36" s="6"/>
      <c r="G36" s="6"/>
      <c r="H36" s="6"/>
      <c r="J36" s="97">
        <f t="shared" si="22"/>
        <v>33</v>
      </c>
      <c r="L36" s="6" t="s">
        <v>124</v>
      </c>
      <c r="M36" s="98">
        <f t="shared" si="23"/>
        <v>48.484848484848484</v>
      </c>
      <c r="N36" s="98">
        <f t="shared" si="24"/>
        <v>51.515151515151516</v>
      </c>
      <c r="T36" s="99">
        <f>SUM(M36:R36)</f>
        <v>100</v>
      </c>
    </row>
    <row r="37" spans="2:20" x14ac:dyDescent="0.2">
      <c r="B37" s="6" t="s">
        <v>415</v>
      </c>
      <c r="C37" s="6">
        <f>Table!AQ88</f>
        <v>3</v>
      </c>
      <c r="D37" s="6">
        <f>Table!AR88</f>
        <v>2</v>
      </c>
      <c r="E37" s="6"/>
      <c r="F37" s="6"/>
      <c r="G37" s="6"/>
      <c r="H37" s="6"/>
      <c r="J37" s="97">
        <f t="shared" si="22"/>
        <v>5</v>
      </c>
      <c r="L37" s="6" t="s">
        <v>415</v>
      </c>
      <c r="M37" s="98">
        <f t="shared" si="23"/>
        <v>60</v>
      </c>
      <c r="N37" s="98">
        <f t="shared" si="24"/>
        <v>40</v>
      </c>
      <c r="T37" s="99">
        <f>SUM(M37:R37)</f>
        <v>100</v>
      </c>
    </row>
    <row r="38" spans="2:20" x14ac:dyDescent="0.2">
      <c r="B38" s="6"/>
      <c r="C38" s="6"/>
      <c r="D38" s="6"/>
      <c r="E38" s="6"/>
      <c r="F38" s="6"/>
      <c r="G38" s="6"/>
      <c r="H38" s="6"/>
    </row>
    <row r="39" spans="2:20" x14ac:dyDescent="0.2">
      <c r="B39" s="6"/>
      <c r="C39" s="6" t="s">
        <v>407</v>
      </c>
      <c r="D39" s="6" t="s">
        <v>408</v>
      </c>
      <c r="E39" s="6"/>
      <c r="F39" s="6"/>
      <c r="G39" s="6"/>
      <c r="H39" s="6"/>
      <c r="J39" s="96" t="s">
        <v>416</v>
      </c>
      <c r="L39" s="6"/>
      <c r="M39" s="6" t="s">
        <v>407</v>
      </c>
      <c r="N39" s="6" t="s">
        <v>408</v>
      </c>
      <c r="T39" s="96" t="s">
        <v>416</v>
      </c>
    </row>
    <row r="40" spans="2:20" x14ac:dyDescent="0.2">
      <c r="B40" s="6" t="s">
        <v>414</v>
      </c>
      <c r="C40" s="6">
        <f>Table!AE19</f>
        <v>0</v>
      </c>
      <c r="D40" s="6">
        <f>Table!AF19</f>
        <v>17</v>
      </c>
      <c r="E40" s="6"/>
      <c r="F40" s="6"/>
      <c r="G40" s="6"/>
      <c r="H40" s="6"/>
      <c r="J40" s="97">
        <f>SUM(C40:H40)</f>
        <v>17</v>
      </c>
      <c r="L40" s="6" t="s">
        <v>414</v>
      </c>
      <c r="M40" s="98">
        <f>C40/$J40*100</f>
        <v>0</v>
      </c>
      <c r="N40" s="98">
        <f>D40/$J40*100</f>
        <v>100</v>
      </c>
      <c r="T40" s="99">
        <f>SUM(M40:R40)</f>
        <v>100</v>
      </c>
    </row>
    <row r="41" spans="2:20" x14ac:dyDescent="0.2">
      <c r="B41" s="6" t="s">
        <v>57</v>
      </c>
      <c r="C41" s="6">
        <f>Table!AE46</f>
        <v>25</v>
      </c>
      <c r="D41" s="6">
        <f>Table!AF46</f>
        <v>0</v>
      </c>
      <c r="E41" s="6"/>
      <c r="F41" s="6"/>
      <c r="G41" s="6"/>
      <c r="H41" s="6"/>
      <c r="J41" s="97">
        <f t="shared" ref="J41:J43" si="25">SUM(C41:H41)</f>
        <v>25</v>
      </c>
      <c r="L41" s="6" t="s">
        <v>57</v>
      </c>
      <c r="M41" s="98">
        <f t="shared" ref="M41:M43" si="26">C41/$J41*100</f>
        <v>100</v>
      </c>
      <c r="N41" s="98">
        <f t="shared" ref="N41:N43" si="27">D41/$J41*100</f>
        <v>0</v>
      </c>
      <c r="T41" s="99">
        <f>SUM(M41:R41)</f>
        <v>100</v>
      </c>
    </row>
    <row r="42" spans="2:20" x14ac:dyDescent="0.2">
      <c r="B42" s="6" t="s">
        <v>124</v>
      </c>
      <c r="C42" s="6">
        <f>Table!AE81</f>
        <v>0</v>
      </c>
      <c r="D42" s="6">
        <f>Table!AF81</f>
        <v>33</v>
      </c>
      <c r="E42" s="6"/>
      <c r="F42" s="6"/>
      <c r="G42" s="6"/>
      <c r="H42" s="6"/>
      <c r="J42" s="97">
        <f t="shared" si="25"/>
        <v>33</v>
      </c>
      <c r="L42" s="6" t="s">
        <v>124</v>
      </c>
      <c r="M42" s="98">
        <f t="shared" si="26"/>
        <v>0</v>
      </c>
      <c r="N42" s="98">
        <f t="shared" si="27"/>
        <v>100</v>
      </c>
      <c r="T42" s="99">
        <f>SUM(M42:R42)</f>
        <v>100</v>
      </c>
    </row>
    <row r="43" spans="2:20" x14ac:dyDescent="0.2">
      <c r="B43" s="6" t="s">
        <v>415</v>
      </c>
      <c r="C43" s="6">
        <f>Table!AE88</f>
        <v>1</v>
      </c>
      <c r="D43" s="6">
        <f>Table!AF88</f>
        <v>4</v>
      </c>
      <c r="E43" s="6"/>
      <c r="F43" s="6"/>
      <c r="G43" s="6"/>
      <c r="H43" s="6"/>
      <c r="J43" s="97">
        <f t="shared" si="25"/>
        <v>5</v>
      </c>
      <c r="L43" s="6" t="s">
        <v>415</v>
      </c>
      <c r="M43" s="98">
        <f t="shared" si="26"/>
        <v>20</v>
      </c>
      <c r="N43" s="98">
        <f t="shared" si="27"/>
        <v>80</v>
      </c>
      <c r="T43" s="99">
        <f>SUM(M43:R43)</f>
        <v>100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Citation</vt:lpstr>
      <vt:lpstr>Table</vt:lpstr>
      <vt:lpstr>Data Summary</vt:lpstr>
      <vt:lpstr>Table!Print_Area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Kent</dc:creator>
  <cp:lastModifiedBy>Jamie Farquharson</cp:lastModifiedBy>
  <cp:lastPrinted>2020-10-02T21:46:37Z</cp:lastPrinted>
  <dcterms:created xsi:type="dcterms:W3CDTF">2020-09-26T23:25:56Z</dcterms:created>
  <dcterms:modified xsi:type="dcterms:W3CDTF">2023-08-11T10:18:10Z</dcterms:modified>
</cp:coreProperties>
</file>