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amiefarquharson/Desktop/OA/Volcanica/Articles/2023/Issue_1/Black/Supplementary/"/>
    </mc:Choice>
  </mc:AlternateContent>
  <xr:revisionPtr revIDLastSave="0" documentId="13_ncr:1_{A71F0CD7-2503-C347-A8D1-2DC248B8BA90}" xr6:coauthVersionLast="36" xr6:coauthVersionMax="47" xr10:uidLastSave="{00000000-0000-0000-0000-000000000000}"/>
  <bookViews>
    <workbookView xWindow="10320" yWindow="6200" windowWidth="21260" windowHeight="12020" tabRatio="500" xr2:uid="{00000000-000D-0000-FFFF-FFFF00000000}"/>
  </bookViews>
  <sheets>
    <sheet name="Citation" sheetId="14" r:id="rId1"/>
    <sheet name="About this compilation" sheetId="7" r:id="rId2"/>
    <sheet name="Laki" sheetId="13" r:id="rId3"/>
    <sheet name="Deccan" sheetId="6" r:id="rId4"/>
    <sheet name="OJP" sheetId="8" r:id="rId5"/>
    <sheet name="NAIP" sheetId="9" r:id="rId6"/>
    <sheet name="Etendeka" sheetId="10" r:id="rId7"/>
    <sheet name="Siberian Traps" sheetId="11" r:id="rId8"/>
    <sheet name="CRB" sheetId="1" r:id="rId9"/>
    <sheet name="Emeishan" sheetId="12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32" i="1" l="1"/>
  <c r="K230" i="1"/>
  <c r="K229" i="1"/>
  <c r="K228" i="1"/>
  <c r="T425" i="13"/>
  <c r="O3" i="11"/>
  <c r="O4" i="11"/>
  <c r="O5" i="11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O81" i="11"/>
  <c r="O82" i="11"/>
  <c r="O83" i="11"/>
  <c r="O84" i="11"/>
  <c r="O85" i="11"/>
  <c r="O86" i="11"/>
  <c r="O87" i="11"/>
  <c r="O88" i="11"/>
  <c r="O89" i="11"/>
  <c r="O90" i="11"/>
  <c r="O91" i="11"/>
  <c r="O92" i="11"/>
  <c r="O93" i="11"/>
  <c r="O94" i="11"/>
  <c r="O95" i="11"/>
  <c r="O96" i="11"/>
  <c r="O97" i="11"/>
  <c r="O98" i="11"/>
  <c r="O99" i="11"/>
  <c r="O100" i="11"/>
  <c r="O101" i="11"/>
  <c r="O102" i="11"/>
  <c r="O103" i="11"/>
  <c r="O104" i="11"/>
  <c r="O105" i="11"/>
  <c r="O106" i="11"/>
  <c r="O107" i="11"/>
  <c r="O108" i="11"/>
  <c r="O109" i="11"/>
  <c r="O110" i="11"/>
  <c r="O111" i="11"/>
  <c r="O112" i="11"/>
  <c r="O113" i="11"/>
  <c r="O114" i="11"/>
  <c r="O115" i="11"/>
  <c r="O116" i="11"/>
  <c r="O117" i="11"/>
  <c r="O118" i="11"/>
  <c r="O119" i="11"/>
  <c r="O120" i="11"/>
  <c r="O121" i="11"/>
  <c r="O122" i="11"/>
  <c r="O123" i="11"/>
  <c r="O124" i="11"/>
  <c r="O125" i="11"/>
  <c r="O126" i="11"/>
  <c r="O127" i="11"/>
  <c r="O128" i="11"/>
  <c r="O129" i="11"/>
  <c r="O130" i="11"/>
  <c r="O131" i="11"/>
  <c r="O132" i="11"/>
  <c r="O133" i="11"/>
  <c r="O134" i="11"/>
  <c r="O135" i="11"/>
  <c r="O136" i="11"/>
  <c r="O137" i="11"/>
  <c r="O138" i="11"/>
  <c r="O139" i="11"/>
  <c r="O140" i="11"/>
  <c r="O141" i="11"/>
  <c r="O142" i="11"/>
  <c r="O2" i="11"/>
  <c r="O40" i="10"/>
  <c r="O41" i="10"/>
  <c r="O42" i="10"/>
  <c r="O43" i="10"/>
  <c r="O44" i="10"/>
  <c r="O45" i="10"/>
  <c r="O46" i="10"/>
  <c r="O47" i="10"/>
  <c r="O48" i="10"/>
  <c r="O49" i="10"/>
  <c r="O50" i="10"/>
  <c r="O51" i="10"/>
  <c r="O52" i="10"/>
  <c r="O53" i="10"/>
  <c r="O54" i="10"/>
  <c r="O55" i="10"/>
  <c r="O56" i="10"/>
  <c r="O57" i="10"/>
  <c r="O58" i="10"/>
  <c r="O59" i="10"/>
  <c r="O60" i="10"/>
  <c r="O61" i="10"/>
  <c r="O62" i="10"/>
  <c r="O63" i="10"/>
  <c r="O64" i="10"/>
  <c r="O65" i="10"/>
  <c r="O66" i="10"/>
  <c r="O67" i="10"/>
  <c r="O68" i="10"/>
  <c r="O69" i="10"/>
  <c r="O70" i="10"/>
  <c r="O71" i="10"/>
  <c r="O72" i="10"/>
  <c r="O73" i="10"/>
  <c r="O74" i="10"/>
  <c r="O75" i="10"/>
  <c r="O76" i="10"/>
  <c r="O77" i="10"/>
  <c r="O78" i="10"/>
  <c r="O79" i="10"/>
  <c r="O80" i="10"/>
  <c r="O81" i="10"/>
  <c r="O82" i="10"/>
  <c r="O83" i="10"/>
  <c r="O84" i="10"/>
  <c r="O85" i="10"/>
  <c r="O86" i="10"/>
  <c r="O87" i="10"/>
  <c r="O88" i="10"/>
  <c r="O89" i="10"/>
  <c r="O90" i="10"/>
  <c r="O91" i="10"/>
  <c r="O92" i="10"/>
  <c r="O93" i="10"/>
  <c r="O94" i="10"/>
  <c r="O95" i="10"/>
  <c r="O96" i="10"/>
  <c r="O97" i="10"/>
  <c r="O98" i="10"/>
  <c r="O99" i="10"/>
  <c r="O100" i="10"/>
  <c r="O101" i="10"/>
  <c r="O102" i="10"/>
  <c r="O103" i="10"/>
  <c r="O104" i="10"/>
  <c r="O105" i="10"/>
  <c r="O106" i="10"/>
  <c r="O107" i="10"/>
  <c r="O108" i="10"/>
  <c r="O109" i="10"/>
  <c r="O110" i="10"/>
  <c r="O111" i="10"/>
  <c r="O112" i="10"/>
  <c r="O113" i="10"/>
  <c r="O114" i="10"/>
  <c r="O115" i="10"/>
  <c r="O116" i="10"/>
  <c r="O117" i="10"/>
  <c r="O118" i="10"/>
  <c r="O119" i="10"/>
  <c r="O120" i="10"/>
  <c r="O121" i="10"/>
  <c r="O122" i="10"/>
  <c r="O123" i="10"/>
  <c r="O124" i="10"/>
  <c r="O125" i="10"/>
  <c r="O126" i="10"/>
  <c r="O127" i="10"/>
  <c r="O128" i="10"/>
  <c r="O129" i="10"/>
  <c r="O130" i="10"/>
  <c r="O131" i="10"/>
  <c r="O132" i="10"/>
  <c r="O133" i="10"/>
  <c r="O134" i="10"/>
  <c r="O135" i="10"/>
  <c r="O136" i="10"/>
  <c r="O137" i="10"/>
  <c r="O138" i="10"/>
  <c r="O139" i="10"/>
  <c r="O140" i="10"/>
  <c r="O141" i="10"/>
  <c r="O142" i="10"/>
  <c r="O143" i="10"/>
  <c r="O144" i="10"/>
  <c r="O145" i="10"/>
  <c r="O146" i="10"/>
  <c r="O39" i="10"/>
  <c r="O3" i="9"/>
  <c r="O4" i="9"/>
  <c r="O5" i="9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2" i="9"/>
  <c r="Q3" i="8"/>
  <c r="Q4" i="8"/>
  <c r="Q5" i="8"/>
  <c r="Q6" i="8"/>
  <c r="Q7" i="8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Q2" i="8"/>
  <c r="Q150" i="6"/>
  <c r="Q151" i="6"/>
  <c r="Q152" i="6"/>
  <c r="Q153" i="6"/>
  <c r="Q154" i="6"/>
  <c r="Q155" i="6"/>
  <c r="Q156" i="6"/>
  <c r="Q157" i="6"/>
  <c r="Q158" i="6"/>
  <c r="Q159" i="6"/>
  <c r="Q160" i="6"/>
  <c r="Q161" i="6"/>
  <c r="Q162" i="6"/>
  <c r="Q163" i="6"/>
  <c r="Q164" i="6"/>
  <c r="Q165" i="6"/>
  <c r="Q166" i="6"/>
  <c r="Q167" i="6"/>
  <c r="Q168" i="6"/>
  <c r="Q169" i="6"/>
  <c r="Q170" i="6"/>
  <c r="Q171" i="6"/>
  <c r="Q172" i="6"/>
  <c r="Q173" i="6"/>
  <c r="Q174" i="6"/>
  <c r="Q175" i="6"/>
  <c r="Q176" i="6"/>
  <c r="Q177" i="6"/>
  <c r="Q178" i="6"/>
  <c r="Q179" i="6"/>
  <c r="Q180" i="6"/>
  <c r="Q181" i="6"/>
  <c r="Q182" i="6"/>
  <c r="Q183" i="6"/>
  <c r="Q184" i="6"/>
  <c r="Q185" i="6"/>
  <c r="Q186" i="6"/>
  <c r="Q187" i="6"/>
  <c r="Q188" i="6"/>
  <c r="Q189" i="6"/>
  <c r="Q190" i="6"/>
  <c r="Q191" i="6"/>
  <c r="Q192" i="6"/>
  <c r="Q193" i="6"/>
  <c r="Q194" i="6"/>
  <c r="Q195" i="6"/>
  <c r="Q196" i="6"/>
  <c r="Q197" i="6"/>
  <c r="Q198" i="6"/>
  <c r="Q199" i="6"/>
  <c r="Q200" i="6"/>
  <c r="Q201" i="6"/>
  <c r="Q202" i="6"/>
  <c r="Q203" i="6"/>
  <c r="Q204" i="6"/>
  <c r="Q149" i="6"/>
  <c r="S3" i="13"/>
  <c r="S4" i="13"/>
  <c r="S5" i="13"/>
  <c r="S6" i="13"/>
  <c r="S7" i="13"/>
  <c r="S8" i="13"/>
  <c r="S9" i="13"/>
  <c r="S10" i="13"/>
  <c r="S11" i="13"/>
  <c r="S12" i="13"/>
  <c r="S13" i="13"/>
  <c r="S14" i="13"/>
  <c r="S15" i="13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62" i="13"/>
  <c r="S63" i="13"/>
  <c r="S64" i="13"/>
  <c r="S65" i="13"/>
  <c r="S66" i="13"/>
  <c r="S67" i="13"/>
  <c r="S68" i="13"/>
  <c r="S69" i="13"/>
  <c r="S70" i="13"/>
  <c r="S71" i="13"/>
  <c r="S72" i="13"/>
  <c r="S73" i="13"/>
  <c r="S74" i="13"/>
  <c r="S75" i="13"/>
  <c r="S76" i="13"/>
  <c r="S77" i="13"/>
  <c r="S78" i="13"/>
  <c r="S79" i="13"/>
  <c r="S80" i="13"/>
  <c r="S81" i="13"/>
  <c r="S82" i="13"/>
  <c r="S83" i="13"/>
  <c r="S84" i="13"/>
  <c r="S85" i="13"/>
  <c r="S86" i="13"/>
  <c r="S87" i="13"/>
  <c r="S88" i="13"/>
  <c r="S89" i="13"/>
  <c r="S90" i="13"/>
  <c r="S91" i="13"/>
  <c r="S92" i="13"/>
  <c r="S93" i="13"/>
  <c r="S94" i="13"/>
  <c r="S95" i="13"/>
  <c r="S96" i="13"/>
  <c r="S97" i="13"/>
  <c r="S98" i="13"/>
  <c r="S99" i="13"/>
  <c r="S100" i="13"/>
  <c r="S101" i="13"/>
  <c r="S102" i="13"/>
  <c r="S103" i="13"/>
  <c r="S104" i="13"/>
  <c r="S105" i="13"/>
  <c r="S106" i="13"/>
  <c r="S107" i="13"/>
  <c r="S108" i="13"/>
  <c r="S109" i="13"/>
  <c r="S110" i="13"/>
  <c r="S111" i="13"/>
  <c r="S112" i="13"/>
  <c r="S113" i="13"/>
  <c r="S114" i="13"/>
  <c r="S115" i="13"/>
  <c r="S116" i="13"/>
  <c r="S117" i="13"/>
  <c r="S118" i="13"/>
  <c r="S119" i="13"/>
  <c r="S120" i="13"/>
  <c r="S121" i="13"/>
  <c r="S122" i="13"/>
  <c r="S123" i="13"/>
  <c r="S124" i="13"/>
  <c r="S125" i="13"/>
  <c r="S126" i="13"/>
  <c r="S127" i="13"/>
  <c r="S128" i="13"/>
  <c r="S129" i="13"/>
  <c r="S130" i="13"/>
  <c r="S131" i="13"/>
  <c r="S132" i="13"/>
  <c r="S133" i="13"/>
  <c r="S134" i="13"/>
  <c r="S135" i="13"/>
  <c r="S136" i="13"/>
  <c r="S137" i="13"/>
  <c r="S138" i="13"/>
  <c r="S139" i="13"/>
  <c r="S140" i="13"/>
  <c r="S141" i="13"/>
  <c r="S142" i="13"/>
  <c r="S143" i="13"/>
  <c r="S144" i="13"/>
  <c r="S145" i="13"/>
  <c r="S146" i="13"/>
  <c r="S147" i="13"/>
  <c r="S148" i="13"/>
  <c r="S149" i="13"/>
  <c r="S150" i="13"/>
  <c r="S151" i="13"/>
  <c r="S152" i="13"/>
  <c r="S153" i="13"/>
  <c r="S154" i="13"/>
  <c r="S155" i="13"/>
  <c r="S156" i="13"/>
  <c r="S157" i="13"/>
  <c r="S158" i="13"/>
  <c r="S159" i="13"/>
  <c r="S160" i="13"/>
  <c r="S161" i="13"/>
  <c r="S162" i="13"/>
  <c r="S163" i="13"/>
  <c r="S164" i="13"/>
  <c r="S165" i="13"/>
  <c r="S166" i="13"/>
  <c r="S167" i="13"/>
  <c r="S168" i="13"/>
  <c r="S169" i="13"/>
  <c r="S170" i="13"/>
  <c r="S171" i="13"/>
  <c r="S172" i="13"/>
  <c r="S173" i="13"/>
  <c r="S174" i="13"/>
  <c r="S175" i="13"/>
  <c r="S176" i="13"/>
  <c r="S177" i="13"/>
  <c r="S178" i="13"/>
  <c r="S179" i="13"/>
  <c r="S180" i="13"/>
  <c r="S181" i="13"/>
  <c r="S182" i="13"/>
  <c r="S183" i="13"/>
  <c r="S184" i="13"/>
  <c r="S185" i="13"/>
  <c r="S186" i="13"/>
  <c r="S187" i="13"/>
  <c r="S188" i="13"/>
  <c r="S189" i="13"/>
  <c r="S190" i="13"/>
  <c r="S191" i="13"/>
  <c r="S192" i="13"/>
  <c r="S193" i="13"/>
  <c r="S194" i="13"/>
  <c r="S195" i="13"/>
  <c r="S196" i="13"/>
  <c r="S197" i="13"/>
  <c r="S198" i="13"/>
  <c r="S199" i="13"/>
  <c r="S200" i="13"/>
  <c r="S201" i="13"/>
  <c r="S202" i="13"/>
  <c r="S203" i="13"/>
  <c r="S204" i="13"/>
  <c r="S205" i="13"/>
  <c r="S206" i="13"/>
  <c r="S207" i="13"/>
  <c r="S208" i="13"/>
  <c r="S209" i="13"/>
  <c r="S210" i="13"/>
  <c r="S211" i="13"/>
  <c r="S212" i="13"/>
  <c r="S213" i="13"/>
  <c r="S214" i="13"/>
  <c r="S215" i="13"/>
  <c r="S216" i="13"/>
  <c r="S217" i="13"/>
  <c r="S218" i="13"/>
  <c r="S219" i="13"/>
  <c r="S220" i="13"/>
  <c r="S221" i="13"/>
  <c r="S222" i="13"/>
  <c r="S223" i="13"/>
  <c r="S224" i="13"/>
  <c r="S225" i="13"/>
  <c r="S226" i="13"/>
  <c r="S227" i="13"/>
  <c r="S228" i="13"/>
  <c r="S229" i="13"/>
  <c r="S230" i="13"/>
  <c r="S231" i="13"/>
  <c r="S232" i="13"/>
  <c r="S233" i="13"/>
  <c r="S234" i="13"/>
  <c r="S235" i="13"/>
  <c r="S236" i="13"/>
  <c r="S237" i="13"/>
  <c r="S238" i="13"/>
  <c r="S239" i="13"/>
  <c r="S240" i="13"/>
  <c r="S241" i="13"/>
  <c r="S242" i="13"/>
  <c r="S243" i="13"/>
  <c r="S244" i="13"/>
  <c r="S245" i="13"/>
  <c r="S246" i="13"/>
  <c r="S247" i="13"/>
  <c r="S248" i="13"/>
  <c r="S249" i="13"/>
  <c r="S250" i="13"/>
  <c r="S251" i="13"/>
  <c r="S252" i="13"/>
  <c r="S253" i="13"/>
  <c r="S254" i="13"/>
  <c r="S255" i="13"/>
  <c r="S256" i="13"/>
  <c r="S257" i="13"/>
  <c r="S258" i="13"/>
  <c r="S259" i="13"/>
  <c r="S260" i="13"/>
  <c r="S261" i="13"/>
  <c r="S262" i="13"/>
  <c r="S263" i="13"/>
  <c r="S264" i="13"/>
  <c r="S265" i="13"/>
  <c r="S266" i="13"/>
  <c r="S267" i="13"/>
  <c r="S268" i="13"/>
  <c r="S269" i="13"/>
  <c r="S270" i="13"/>
  <c r="S271" i="13"/>
  <c r="S272" i="13"/>
  <c r="S273" i="13"/>
  <c r="S274" i="13"/>
  <c r="S275" i="13"/>
  <c r="S276" i="13"/>
  <c r="S277" i="13"/>
  <c r="S278" i="13"/>
  <c r="S279" i="13"/>
  <c r="S280" i="13"/>
  <c r="S281" i="13"/>
  <c r="S282" i="13"/>
  <c r="S283" i="13"/>
  <c r="S284" i="13"/>
  <c r="S285" i="13"/>
  <c r="S286" i="13"/>
  <c r="S287" i="13"/>
  <c r="S288" i="13"/>
  <c r="S289" i="13"/>
  <c r="S290" i="13"/>
  <c r="S291" i="13"/>
  <c r="S292" i="13"/>
  <c r="S293" i="13"/>
  <c r="S294" i="13"/>
  <c r="S295" i="13"/>
  <c r="S296" i="13"/>
  <c r="S297" i="13"/>
  <c r="S298" i="13"/>
  <c r="S299" i="13"/>
  <c r="S300" i="13"/>
  <c r="S301" i="13"/>
  <c r="S302" i="13"/>
  <c r="S303" i="13"/>
  <c r="S304" i="13"/>
  <c r="S305" i="13"/>
  <c r="S306" i="13"/>
  <c r="S307" i="13"/>
  <c r="S308" i="13"/>
  <c r="S309" i="13"/>
  <c r="S310" i="13"/>
  <c r="S311" i="13"/>
  <c r="S312" i="13"/>
  <c r="S313" i="13"/>
  <c r="S314" i="13"/>
  <c r="S315" i="13"/>
  <c r="S316" i="13"/>
  <c r="S317" i="13"/>
  <c r="S318" i="13"/>
  <c r="S319" i="13"/>
  <c r="S320" i="13"/>
  <c r="S321" i="13"/>
  <c r="S322" i="13"/>
  <c r="S323" i="13"/>
  <c r="S324" i="13"/>
  <c r="S325" i="13"/>
  <c r="S326" i="13"/>
  <c r="S327" i="13"/>
  <c r="S328" i="13"/>
  <c r="S329" i="13"/>
  <c r="S330" i="13"/>
  <c r="S331" i="13"/>
  <c r="S332" i="13"/>
  <c r="S333" i="13"/>
  <c r="S334" i="13"/>
  <c r="S335" i="13"/>
  <c r="S336" i="13"/>
  <c r="S337" i="13"/>
  <c r="S338" i="13"/>
  <c r="S339" i="13"/>
  <c r="S340" i="13"/>
  <c r="S341" i="13"/>
  <c r="S342" i="13"/>
  <c r="S343" i="13"/>
  <c r="S344" i="13"/>
  <c r="S345" i="13"/>
  <c r="S346" i="13"/>
  <c r="S347" i="13"/>
  <c r="S348" i="13"/>
  <c r="S349" i="13"/>
  <c r="S350" i="13"/>
  <c r="S351" i="13"/>
  <c r="S352" i="13"/>
  <c r="S353" i="13"/>
  <c r="S354" i="13"/>
  <c r="S355" i="13"/>
  <c r="S356" i="13"/>
  <c r="S357" i="13"/>
  <c r="S358" i="13"/>
  <c r="S359" i="13"/>
  <c r="S360" i="13"/>
  <c r="S361" i="13"/>
  <c r="S362" i="13"/>
  <c r="S363" i="13"/>
  <c r="S364" i="13"/>
  <c r="S365" i="13"/>
  <c r="S366" i="13"/>
  <c r="S367" i="13"/>
  <c r="S368" i="13"/>
  <c r="S369" i="13"/>
  <c r="S370" i="13"/>
  <c r="S371" i="13"/>
  <c r="S372" i="13"/>
  <c r="S373" i="13"/>
  <c r="S374" i="13"/>
  <c r="S375" i="13"/>
  <c r="S376" i="13"/>
  <c r="S377" i="13"/>
  <c r="S378" i="13"/>
  <c r="S379" i="13"/>
  <c r="S380" i="13"/>
  <c r="S381" i="13"/>
  <c r="S382" i="13"/>
  <c r="S383" i="13"/>
  <c r="S384" i="13"/>
  <c r="S385" i="13"/>
  <c r="S386" i="13"/>
  <c r="S387" i="13"/>
  <c r="S388" i="13"/>
  <c r="S389" i="13"/>
  <c r="S390" i="13"/>
  <c r="S391" i="13"/>
  <c r="S392" i="13"/>
  <c r="S393" i="13"/>
  <c r="S394" i="13"/>
  <c r="S395" i="13"/>
  <c r="S396" i="13"/>
  <c r="S397" i="13"/>
  <c r="S398" i="13"/>
  <c r="S399" i="13"/>
  <c r="S400" i="13"/>
  <c r="S401" i="13"/>
  <c r="S402" i="13"/>
  <c r="S403" i="13"/>
  <c r="S404" i="13"/>
  <c r="S405" i="13"/>
  <c r="S406" i="13"/>
  <c r="S407" i="13"/>
  <c r="S408" i="13"/>
  <c r="S409" i="13"/>
  <c r="S410" i="13"/>
  <c r="S411" i="13"/>
  <c r="S412" i="13"/>
  <c r="S413" i="13"/>
  <c r="S414" i="13"/>
  <c r="S415" i="13"/>
  <c r="S416" i="13"/>
  <c r="S417" i="13"/>
  <c r="S418" i="13"/>
  <c r="S419" i="13"/>
  <c r="S420" i="13"/>
  <c r="S2" i="13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Q71" i="6"/>
  <c r="Q72" i="6"/>
  <c r="Q73" i="6"/>
  <c r="Q74" i="6"/>
  <c r="Q75" i="6"/>
  <c r="Q76" i="6"/>
  <c r="Q77" i="6"/>
  <c r="Q78" i="6"/>
  <c r="Q79" i="6"/>
  <c r="Q80" i="6"/>
  <c r="Q81" i="6"/>
  <c r="Q82" i="6"/>
  <c r="Q83" i="6"/>
  <c r="Q84" i="6"/>
  <c r="Q85" i="6"/>
  <c r="Q86" i="6"/>
  <c r="Q87" i="6"/>
  <c r="Q88" i="6"/>
  <c r="Q89" i="6"/>
  <c r="Q90" i="6"/>
  <c r="Q91" i="6"/>
  <c r="Q92" i="6"/>
  <c r="Q93" i="6"/>
  <c r="Q94" i="6"/>
  <c r="Q95" i="6"/>
  <c r="Q96" i="6"/>
  <c r="Q97" i="6"/>
  <c r="Q98" i="6"/>
  <c r="Q99" i="6"/>
  <c r="Q100" i="6"/>
  <c r="Q101" i="6"/>
  <c r="Q102" i="6"/>
  <c r="Q103" i="6"/>
  <c r="Q104" i="6"/>
  <c r="Q105" i="6"/>
  <c r="Q106" i="6"/>
  <c r="Q107" i="6"/>
  <c r="Q108" i="6"/>
  <c r="Q109" i="6"/>
  <c r="Q110" i="6"/>
  <c r="Q111" i="6"/>
  <c r="Q112" i="6"/>
  <c r="Q113" i="6"/>
  <c r="Q114" i="6"/>
  <c r="Q115" i="6"/>
  <c r="Q116" i="6"/>
  <c r="Q117" i="6"/>
  <c r="Q118" i="6"/>
  <c r="Q119" i="6"/>
  <c r="Q120" i="6"/>
  <c r="Q121" i="6"/>
  <c r="Q122" i="6"/>
  <c r="Q123" i="6"/>
  <c r="Q124" i="6"/>
  <c r="Q125" i="6"/>
  <c r="Q126" i="6"/>
  <c r="Q127" i="6"/>
  <c r="Q128" i="6"/>
  <c r="Q129" i="6"/>
  <c r="Q130" i="6"/>
  <c r="Q131" i="6"/>
  <c r="Q132" i="6"/>
  <c r="Q133" i="6"/>
  <c r="Q134" i="6"/>
  <c r="Q135" i="6"/>
  <c r="Q136" i="6"/>
  <c r="Q137" i="6"/>
  <c r="Q138" i="6"/>
  <c r="Q139" i="6"/>
  <c r="Q140" i="6"/>
  <c r="Q141" i="6"/>
  <c r="Q142" i="6"/>
  <c r="Q143" i="6"/>
  <c r="Q144" i="6"/>
  <c r="Q145" i="6"/>
  <c r="Q146" i="6"/>
  <c r="Q147" i="6"/>
  <c r="Q148" i="6"/>
  <c r="Q40" i="6"/>
  <c r="Q5" i="13"/>
  <c r="Q6" i="13"/>
  <c r="Q7" i="13"/>
  <c r="Q8" i="13"/>
  <c r="Q9" i="13"/>
  <c r="Q10" i="13"/>
  <c r="Q11" i="13"/>
  <c r="Q12" i="13"/>
  <c r="Q13" i="13"/>
  <c r="Q14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33" i="13"/>
  <c r="Q34" i="13"/>
  <c r="Q35" i="13"/>
  <c r="Q36" i="13"/>
  <c r="Q37" i="13"/>
  <c r="Q38" i="13"/>
  <c r="Q39" i="13"/>
  <c r="Q40" i="13"/>
  <c r="Q41" i="13"/>
  <c r="Q42" i="13"/>
  <c r="Q43" i="13"/>
  <c r="Q44" i="13"/>
  <c r="Q45" i="13"/>
  <c r="Q46" i="13"/>
  <c r="Q47" i="13"/>
  <c r="Q48" i="13"/>
  <c r="Q49" i="13"/>
  <c r="Q50" i="13"/>
  <c r="Q51" i="13"/>
  <c r="Q52" i="13"/>
  <c r="Q53" i="13"/>
  <c r="Q54" i="13"/>
  <c r="Q55" i="13"/>
  <c r="Q56" i="13"/>
  <c r="Q57" i="13"/>
  <c r="Q58" i="13"/>
  <c r="Q59" i="13"/>
  <c r="Q60" i="13"/>
  <c r="Q61" i="13"/>
  <c r="Q62" i="13"/>
  <c r="Q63" i="13"/>
  <c r="Q64" i="13"/>
  <c r="Q65" i="13"/>
  <c r="Q66" i="13"/>
  <c r="Q67" i="13"/>
  <c r="Q68" i="13"/>
  <c r="Q69" i="13"/>
  <c r="Q70" i="13"/>
  <c r="Q71" i="13"/>
  <c r="Q72" i="13"/>
  <c r="Q73" i="13"/>
  <c r="Q74" i="13"/>
  <c r="Q75" i="13"/>
  <c r="Q76" i="13"/>
  <c r="Q77" i="13"/>
  <c r="Q78" i="13"/>
  <c r="Q79" i="13"/>
  <c r="Q80" i="13"/>
  <c r="Q81" i="13"/>
  <c r="Q82" i="13"/>
  <c r="Q83" i="13"/>
  <c r="Q84" i="13"/>
  <c r="Q85" i="13"/>
  <c r="Q86" i="13"/>
  <c r="Q87" i="13"/>
  <c r="Q88" i="13"/>
  <c r="Q89" i="13"/>
  <c r="Q90" i="13"/>
  <c r="Q91" i="13"/>
  <c r="Q92" i="13"/>
  <c r="Q93" i="13"/>
  <c r="Q94" i="13"/>
  <c r="Q95" i="13"/>
  <c r="Q96" i="13"/>
  <c r="Q97" i="13"/>
  <c r="Q98" i="13"/>
  <c r="Q99" i="13"/>
  <c r="Q100" i="13"/>
  <c r="Q101" i="13"/>
  <c r="Q102" i="13"/>
  <c r="Q103" i="13"/>
  <c r="Q104" i="13"/>
  <c r="Q105" i="13"/>
  <c r="Q106" i="13"/>
  <c r="Q107" i="13"/>
  <c r="Q108" i="13"/>
  <c r="Q109" i="13"/>
  <c r="Q110" i="13"/>
  <c r="Q111" i="13"/>
  <c r="Q112" i="13"/>
  <c r="Q113" i="13"/>
  <c r="Q114" i="13"/>
  <c r="Q115" i="13"/>
  <c r="Q116" i="13"/>
  <c r="Q117" i="13"/>
  <c r="Q118" i="13"/>
  <c r="Q119" i="13"/>
  <c r="Q120" i="13"/>
  <c r="Q121" i="13"/>
  <c r="Q122" i="13"/>
  <c r="Q123" i="13"/>
  <c r="Q124" i="13"/>
  <c r="Q125" i="13"/>
  <c r="Q126" i="13"/>
  <c r="Q127" i="13"/>
  <c r="Q128" i="13"/>
  <c r="Q129" i="13"/>
  <c r="Q130" i="13"/>
  <c r="Q131" i="13"/>
  <c r="Q132" i="13"/>
  <c r="Q133" i="13"/>
  <c r="Q134" i="13"/>
  <c r="Q135" i="13"/>
  <c r="Q136" i="13"/>
  <c r="Q137" i="13"/>
  <c r="Q138" i="13"/>
  <c r="Q139" i="13"/>
  <c r="Q140" i="13"/>
  <c r="Q141" i="13"/>
  <c r="Q142" i="13"/>
  <c r="Q143" i="13"/>
  <c r="Q144" i="13"/>
  <c r="Q145" i="13"/>
  <c r="Q146" i="13"/>
  <c r="Q147" i="13"/>
  <c r="Q148" i="13"/>
  <c r="Q149" i="13"/>
  <c r="Q150" i="13"/>
  <c r="Q151" i="13"/>
  <c r="Q152" i="13"/>
  <c r="Q153" i="13"/>
  <c r="Q154" i="13"/>
  <c r="Q155" i="13"/>
  <c r="Q156" i="13"/>
  <c r="Q157" i="13"/>
  <c r="Q158" i="13"/>
  <c r="Q159" i="13"/>
  <c r="Q160" i="13"/>
  <c r="Q161" i="13"/>
  <c r="Q162" i="13"/>
  <c r="Q163" i="13"/>
  <c r="Q164" i="13"/>
  <c r="Q165" i="13"/>
  <c r="Q166" i="13"/>
  <c r="Q167" i="13"/>
  <c r="Q168" i="13"/>
  <c r="Q169" i="13"/>
  <c r="Q170" i="13"/>
  <c r="Q171" i="13"/>
  <c r="Q172" i="13"/>
  <c r="Q173" i="13"/>
  <c r="Q174" i="13"/>
  <c r="Q175" i="13"/>
  <c r="Q176" i="13"/>
  <c r="Q177" i="13"/>
  <c r="Q178" i="13"/>
  <c r="Q179" i="13"/>
  <c r="Q180" i="13"/>
  <c r="Q181" i="13"/>
  <c r="Q182" i="13"/>
  <c r="Q183" i="13"/>
  <c r="Q184" i="13"/>
  <c r="Q185" i="13"/>
  <c r="Q186" i="13"/>
  <c r="Q187" i="13"/>
  <c r="Q188" i="13"/>
  <c r="Q189" i="13"/>
  <c r="Q190" i="13"/>
  <c r="Q191" i="13"/>
  <c r="Q192" i="13"/>
  <c r="Q193" i="13"/>
  <c r="Q194" i="13"/>
  <c r="Q195" i="13"/>
  <c r="Q196" i="13"/>
  <c r="Q197" i="13"/>
  <c r="Q198" i="13"/>
  <c r="Q199" i="13"/>
  <c r="Q200" i="13"/>
  <c r="Q201" i="13"/>
  <c r="Q202" i="13"/>
  <c r="Q203" i="13"/>
  <c r="Q204" i="13"/>
  <c r="Q205" i="13"/>
  <c r="Q206" i="13"/>
  <c r="Q207" i="13"/>
  <c r="Q208" i="13"/>
  <c r="Q209" i="13"/>
  <c r="Q210" i="13"/>
  <c r="Q211" i="13"/>
  <c r="Q212" i="13"/>
  <c r="Q213" i="13"/>
  <c r="Q214" i="13"/>
  <c r="Q215" i="13"/>
  <c r="Q216" i="13"/>
  <c r="Q217" i="13"/>
  <c r="Q218" i="13"/>
  <c r="Q219" i="13"/>
  <c r="Q220" i="13"/>
  <c r="Q221" i="13"/>
  <c r="Q222" i="13"/>
  <c r="Q223" i="13"/>
  <c r="Q224" i="13"/>
  <c r="Q225" i="13"/>
  <c r="Q226" i="13"/>
  <c r="Q227" i="13"/>
  <c r="Q228" i="13"/>
  <c r="Q229" i="13"/>
  <c r="Q230" i="13"/>
  <c r="Q231" i="13"/>
  <c r="Q232" i="13"/>
  <c r="Q233" i="13"/>
  <c r="Q234" i="13"/>
  <c r="Q235" i="13"/>
  <c r="Q236" i="13"/>
  <c r="Q237" i="13"/>
  <c r="Q238" i="13"/>
  <c r="Q239" i="13"/>
  <c r="Q240" i="13"/>
  <c r="Q241" i="13"/>
  <c r="Q242" i="13"/>
  <c r="Q243" i="13"/>
  <c r="Q244" i="13"/>
  <c r="Q245" i="13"/>
  <c r="Q246" i="13"/>
  <c r="Q247" i="13"/>
  <c r="Q248" i="13"/>
  <c r="Q249" i="13"/>
  <c r="Q250" i="13"/>
  <c r="Q251" i="13"/>
  <c r="Q252" i="13"/>
  <c r="Q253" i="13"/>
  <c r="Q254" i="13"/>
  <c r="Q255" i="13"/>
  <c r="Q256" i="13"/>
  <c r="Q257" i="13"/>
  <c r="Q258" i="13"/>
  <c r="Q259" i="13"/>
  <c r="Q260" i="13"/>
  <c r="Q261" i="13"/>
  <c r="Q262" i="13"/>
  <c r="Q263" i="13"/>
  <c r="Q264" i="13"/>
  <c r="Q265" i="13"/>
  <c r="Q266" i="13"/>
  <c r="Q267" i="13"/>
  <c r="Q268" i="13"/>
  <c r="Q269" i="13"/>
  <c r="Q270" i="13"/>
  <c r="Q271" i="13"/>
  <c r="Q272" i="13"/>
  <c r="Q273" i="13"/>
  <c r="Q274" i="13"/>
  <c r="Q275" i="13"/>
  <c r="Q276" i="13"/>
  <c r="Q277" i="13"/>
  <c r="Q278" i="13"/>
  <c r="Q279" i="13"/>
  <c r="Q280" i="13"/>
  <c r="Q281" i="13"/>
  <c r="Q282" i="13"/>
  <c r="Q283" i="13"/>
  <c r="Q284" i="13"/>
  <c r="Q285" i="13"/>
  <c r="Q286" i="13"/>
  <c r="Q287" i="13"/>
  <c r="Q288" i="13"/>
  <c r="Q289" i="13"/>
  <c r="Q290" i="13"/>
  <c r="Q291" i="13"/>
  <c r="Q292" i="13"/>
  <c r="Q293" i="13"/>
  <c r="Q294" i="13"/>
  <c r="Q295" i="13"/>
  <c r="Q296" i="13"/>
  <c r="Q297" i="13"/>
  <c r="Q298" i="13"/>
  <c r="Q299" i="13"/>
  <c r="Q300" i="13"/>
  <c r="Q301" i="13"/>
  <c r="Q302" i="13"/>
  <c r="Q303" i="13"/>
  <c r="Q304" i="13"/>
  <c r="Q305" i="13"/>
  <c r="Q306" i="13"/>
  <c r="Q307" i="13"/>
  <c r="Q308" i="13"/>
  <c r="Q309" i="13"/>
  <c r="Q310" i="13"/>
  <c r="Q311" i="13"/>
  <c r="Q312" i="13"/>
  <c r="Q313" i="13"/>
  <c r="Q314" i="13"/>
  <c r="Q315" i="13"/>
  <c r="Q316" i="13"/>
  <c r="Q317" i="13"/>
  <c r="Q318" i="13"/>
  <c r="Q319" i="13"/>
  <c r="Q320" i="13"/>
  <c r="Q321" i="13"/>
  <c r="Q322" i="13"/>
  <c r="Q323" i="13"/>
  <c r="Q324" i="13"/>
  <c r="Q325" i="13"/>
  <c r="Q326" i="13"/>
  <c r="Q327" i="13"/>
  <c r="Q328" i="13"/>
  <c r="Q329" i="13"/>
  <c r="Q330" i="13"/>
  <c r="Q331" i="13"/>
  <c r="Q332" i="13"/>
  <c r="Q333" i="13"/>
  <c r="Q334" i="13"/>
  <c r="Q335" i="13"/>
  <c r="Q336" i="13"/>
  <c r="Q337" i="13"/>
  <c r="Q338" i="13"/>
  <c r="Q339" i="13"/>
  <c r="Q340" i="13"/>
  <c r="Q341" i="13"/>
  <c r="Q342" i="13"/>
  <c r="Q343" i="13"/>
  <c r="Q344" i="13"/>
  <c r="Q345" i="13"/>
  <c r="Q346" i="13"/>
  <c r="Q347" i="13"/>
  <c r="Q348" i="13"/>
  <c r="Q349" i="13"/>
  <c r="Q350" i="13"/>
  <c r="Q351" i="13"/>
  <c r="Q352" i="13"/>
  <c r="Q353" i="13"/>
  <c r="Q354" i="13"/>
  <c r="Q355" i="13"/>
  <c r="Q356" i="13"/>
  <c r="Q357" i="13"/>
  <c r="Q358" i="13"/>
  <c r="Q359" i="13"/>
  <c r="Q360" i="13"/>
  <c r="Q361" i="13"/>
  <c r="Q362" i="13"/>
  <c r="Q363" i="13"/>
  <c r="Q364" i="13"/>
  <c r="Q365" i="13"/>
  <c r="Q366" i="13"/>
  <c r="Q367" i="13"/>
  <c r="Q368" i="13"/>
  <c r="Q369" i="13"/>
  <c r="Q370" i="13"/>
  <c r="Q371" i="13"/>
  <c r="Q372" i="13"/>
  <c r="Q373" i="13"/>
  <c r="Q374" i="13"/>
  <c r="Q375" i="13"/>
  <c r="Q376" i="13"/>
  <c r="Q377" i="13"/>
  <c r="Q378" i="13"/>
  <c r="Q379" i="13"/>
  <c r="Q380" i="13"/>
  <c r="Q381" i="13"/>
  <c r="Q382" i="13"/>
  <c r="Q383" i="13"/>
  <c r="Q384" i="13"/>
  <c r="Q385" i="13"/>
  <c r="Q386" i="13"/>
  <c r="Q387" i="13"/>
  <c r="Q388" i="13"/>
  <c r="Q389" i="13"/>
  <c r="Q390" i="13"/>
  <c r="Q391" i="13"/>
  <c r="Q392" i="13"/>
  <c r="Q393" i="13"/>
  <c r="Q394" i="13"/>
  <c r="Q395" i="13"/>
  <c r="Q396" i="13"/>
  <c r="Q397" i="13"/>
  <c r="Q398" i="13"/>
  <c r="Q399" i="13"/>
  <c r="Q400" i="13"/>
  <c r="Q401" i="13"/>
  <c r="Q402" i="13"/>
  <c r="Q403" i="13"/>
  <c r="Q404" i="13"/>
  <c r="Q405" i="13"/>
  <c r="Q406" i="13"/>
  <c r="Q407" i="13"/>
  <c r="Q408" i="13"/>
  <c r="Q409" i="13"/>
  <c r="Q410" i="13"/>
  <c r="Q411" i="13"/>
  <c r="Q412" i="13"/>
  <c r="Q413" i="13"/>
  <c r="Q414" i="13"/>
  <c r="Q415" i="13"/>
  <c r="Q416" i="13"/>
  <c r="Q417" i="13"/>
  <c r="Q418" i="13"/>
  <c r="Q419" i="13"/>
  <c r="Q420" i="13"/>
  <c r="Q4" i="13"/>
  <c r="T3" i="8"/>
  <c r="U3" i="8"/>
  <c r="T4" i="8"/>
  <c r="U4" i="8"/>
  <c r="T6" i="8"/>
  <c r="U6" i="8"/>
  <c r="T7" i="8"/>
  <c r="U7" i="8"/>
  <c r="T8" i="8"/>
  <c r="U8" i="8"/>
  <c r="T9" i="8"/>
  <c r="U9" i="8"/>
  <c r="T10" i="8"/>
  <c r="U10" i="8"/>
  <c r="T11" i="8"/>
  <c r="U11" i="8"/>
  <c r="T12" i="8"/>
  <c r="U12" i="8"/>
  <c r="T13" i="8"/>
  <c r="U13" i="8"/>
  <c r="T14" i="8"/>
  <c r="U14" i="8"/>
  <c r="T15" i="8"/>
  <c r="U15" i="8"/>
  <c r="T16" i="8"/>
  <c r="U16" i="8"/>
  <c r="T20" i="8"/>
  <c r="U20" i="8"/>
  <c r="T21" i="8"/>
  <c r="U21" i="8"/>
  <c r="U2" i="8"/>
  <c r="T2" i="8"/>
  <c r="R43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44" i="1"/>
  <c r="V3" i="8"/>
  <c r="W3" i="8"/>
  <c r="X3" i="8"/>
  <c r="V4" i="8"/>
  <c r="W4" i="8"/>
  <c r="X5" i="8"/>
  <c r="V6" i="8"/>
  <c r="W6" i="8"/>
  <c r="X6" i="8"/>
  <c r="V7" i="8"/>
  <c r="W7" i="8"/>
  <c r="X7" i="8"/>
  <c r="V8" i="8"/>
  <c r="W8" i="8"/>
  <c r="X8" i="8"/>
  <c r="V9" i="8"/>
  <c r="W9" i="8"/>
  <c r="X9" i="8"/>
  <c r="V10" i="8"/>
  <c r="W10" i="8"/>
  <c r="X10" i="8"/>
  <c r="V11" i="8"/>
  <c r="W11" i="8"/>
  <c r="X11" i="8"/>
  <c r="V12" i="8"/>
  <c r="W12" i="8"/>
  <c r="X12" i="8"/>
  <c r="V13" i="8"/>
  <c r="W13" i="8"/>
  <c r="X13" i="8"/>
  <c r="V14" i="8"/>
  <c r="W14" i="8"/>
  <c r="X14" i="8"/>
  <c r="V15" i="8"/>
  <c r="W15" i="8"/>
  <c r="X15" i="8"/>
  <c r="V16" i="8"/>
  <c r="W16" i="8"/>
  <c r="X16" i="8"/>
  <c r="V17" i="8"/>
  <c r="W17" i="8"/>
  <c r="X17" i="8"/>
  <c r="V18" i="8"/>
  <c r="W18" i="8"/>
  <c r="X18" i="8"/>
  <c r="X19" i="8"/>
  <c r="V20" i="8"/>
  <c r="W20" i="8"/>
  <c r="X20" i="8"/>
  <c r="V21" i="8"/>
  <c r="W21" i="8"/>
  <c r="X21" i="8"/>
  <c r="X2" i="8"/>
  <c r="W2" i="8"/>
  <c r="V2" i="8"/>
  <c r="T54" i="1"/>
  <c r="U41" i="1"/>
  <c r="T41" i="1"/>
  <c r="S41" i="1"/>
  <c r="R41" i="1"/>
  <c r="T44" i="1"/>
  <c r="U44" i="1"/>
  <c r="T45" i="1"/>
  <c r="U45" i="1"/>
  <c r="T46" i="1"/>
  <c r="U46" i="1"/>
  <c r="T47" i="1"/>
  <c r="U47" i="1"/>
  <c r="T48" i="1"/>
  <c r="U48" i="1"/>
  <c r="T49" i="1"/>
  <c r="U49" i="1"/>
  <c r="T50" i="1"/>
  <c r="U50" i="1"/>
  <c r="T51" i="1"/>
  <c r="U51" i="1"/>
  <c r="T52" i="1"/>
  <c r="U52" i="1"/>
  <c r="T53" i="1"/>
  <c r="U53" i="1"/>
  <c r="U54" i="1"/>
  <c r="T55" i="1"/>
  <c r="U55" i="1"/>
  <c r="T56" i="1"/>
  <c r="U56" i="1"/>
  <c r="T58" i="1"/>
  <c r="U58" i="1"/>
  <c r="T60" i="1"/>
  <c r="U60" i="1"/>
  <c r="T61" i="1"/>
  <c r="U61" i="1"/>
  <c r="T62" i="1"/>
  <c r="U62" i="1"/>
  <c r="U43" i="1"/>
  <c r="T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8" i="1"/>
  <c r="V60" i="1"/>
  <c r="V61" i="1"/>
  <c r="V62" i="1"/>
  <c r="V43" i="1"/>
  <c r="O3" i="10"/>
  <c r="O4" i="10"/>
  <c r="O5" i="10"/>
  <c r="O6" i="10"/>
  <c r="O7" i="10"/>
  <c r="O8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2" i="12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5" i="1"/>
  <c r="K216" i="1"/>
  <c r="K217" i="1"/>
  <c r="K218" i="1"/>
  <c r="K219" i="1"/>
  <c r="K220" i="1"/>
  <c r="K221" i="1"/>
  <c r="K223" i="1"/>
  <c r="K224" i="1"/>
  <c r="K225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16" i="1"/>
  <c r="K117" i="1"/>
  <c r="K118" i="1"/>
  <c r="K119" i="1"/>
  <c r="K120" i="1"/>
  <c r="K121" i="1"/>
  <c r="K122" i="1"/>
  <c r="K123" i="1"/>
  <c r="K105" i="1"/>
  <c r="K106" i="1"/>
  <c r="K107" i="1"/>
  <c r="K108" i="1"/>
  <c r="K109" i="1"/>
  <c r="K110" i="1"/>
  <c r="K111" i="1"/>
  <c r="K112" i="1"/>
  <c r="K113" i="1"/>
  <c r="K114" i="1"/>
  <c r="K115" i="1"/>
  <c r="K104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2" i="1"/>
  <c r="O2" i="10"/>
</calcChain>
</file>

<file path=xl/sharedStrings.xml><?xml version="1.0" encoding="utf-8"?>
<sst xmlns="http://schemas.openxmlformats.org/spreadsheetml/2006/main" count="2354" uniqueCount="686">
  <si>
    <t>Ba</t>
  </si>
  <si>
    <t>samp. SU50-3</t>
  </si>
  <si>
    <t>samp. SU50-4</t>
  </si>
  <si>
    <t>samp. SU50-5</t>
  </si>
  <si>
    <t>samp. SU50-6</t>
  </si>
  <si>
    <t>samp. SU50-7</t>
  </si>
  <si>
    <t>samp. SU50-8</t>
  </si>
  <si>
    <t>samp. SU50-9</t>
  </si>
  <si>
    <t>samp. SU50-10</t>
  </si>
  <si>
    <t>samp. SU50-11</t>
  </si>
  <si>
    <t>samp. SU50-12</t>
  </si>
  <si>
    <t>samp. SU50-13</t>
  </si>
  <si>
    <t>samp. SU50-201</t>
  </si>
  <si>
    <t>samp. SU50-202</t>
  </si>
  <si>
    <t>samp. SU50-203</t>
  </si>
  <si>
    <t>samp. SU50-204</t>
  </si>
  <si>
    <t>samp. SU50-205</t>
  </si>
  <si>
    <t>samp. SU50-206</t>
  </si>
  <si>
    <t>samp. SU50-207</t>
  </si>
  <si>
    <t>samp. SU50-208</t>
  </si>
  <si>
    <t>samp. 4270-1</t>
  </si>
  <si>
    <t>samp. 4270-2</t>
  </si>
  <si>
    <t>samp. 4270-3</t>
  </si>
  <si>
    <t>samp. 4270-4</t>
  </si>
  <si>
    <t>samp. 4270-5</t>
  </si>
  <si>
    <t>samp. 4270-6</t>
  </si>
  <si>
    <t>samp. KHS51-1</t>
  </si>
  <si>
    <t>samp. KHS51-4</t>
  </si>
  <si>
    <t>samp. KHS51-5</t>
  </si>
  <si>
    <t>samp. KHS51-6</t>
  </si>
  <si>
    <t>samp. KHS51-7</t>
  </si>
  <si>
    <t>samp. KHS51-9</t>
  </si>
  <si>
    <t>samp. KHS51-11</t>
  </si>
  <si>
    <t>samp. KHS51-12</t>
  </si>
  <si>
    <t>samp. KHS51-13</t>
  </si>
  <si>
    <t>samp. KHS51-14</t>
  </si>
  <si>
    <t>samp. KHS51-16</t>
  </si>
  <si>
    <t>samp. KHS51-18</t>
  </si>
  <si>
    <t>samp. S10-19</t>
  </si>
  <si>
    <t>SIBERIAN TRAPS / PUTORANA REGION / AYAN(SKY) FORMATION</t>
  </si>
  <si>
    <t>samp. S10-3</t>
  </si>
  <si>
    <t>SIBERIAN TRAPS / NORILSK REGION / KHAKANSHAN (KHAKANCHANSKY) FORMATION</t>
  </si>
  <si>
    <t>samp. G-1-32 (7.5)</t>
  </si>
  <si>
    <t>samp. G-3 (2994)</t>
  </si>
  <si>
    <t>samp. G-1-25 (301.3)</t>
  </si>
  <si>
    <t>samp. BM8</t>
  </si>
  <si>
    <t>samp. BM16</t>
  </si>
  <si>
    <t>samp. BM18</t>
  </si>
  <si>
    <t>samp. AM10</t>
  </si>
  <si>
    <t>Citation</t>
  </si>
  <si>
    <t>Self et al 2008</t>
  </si>
  <si>
    <t>Sample</t>
  </si>
  <si>
    <t>Formation</t>
  </si>
  <si>
    <t>Jackson et al. 2015</t>
  </si>
  <si>
    <t>Kroenke</t>
  </si>
  <si>
    <r>
      <t xml:space="preserve">1 rep </t>
    </r>
    <r>
      <rPr>
        <vertAlign val="superscript"/>
        <sz val="10"/>
        <color theme="1"/>
        <rFont val="Arial"/>
        <family val="2"/>
      </rPr>
      <t>8</t>
    </r>
  </si>
  <si>
    <r>
      <t xml:space="preserve">2A </t>
    </r>
    <r>
      <rPr>
        <vertAlign val="superscript"/>
        <sz val="10"/>
        <color theme="1"/>
        <rFont val="Arial"/>
        <family val="2"/>
      </rPr>
      <t>2</t>
    </r>
  </si>
  <si>
    <r>
      <t xml:space="preserve">2B </t>
    </r>
    <r>
      <rPr>
        <vertAlign val="superscript"/>
        <sz val="10"/>
        <color theme="1"/>
        <rFont val="Arial"/>
        <family val="2"/>
      </rPr>
      <t>2,4,6</t>
    </r>
  </si>
  <si>
    <r>
      <t xml:space="preserve">10A </t>
    </r>
    <r>
      <rPr>
        <vertAlign val="superscript"/>
        <sz val="10"/>
        <color theme="1"/>
        <rFont val="Arial"/>
        <family val="2"/>
      </rPr>
      <t>2</t>
    </r>
  </si>
  <si>
    <r>
      <t xml:space="preserve">10B </t>
    </r>
    <r>
      <rPr>
        <vertAlign val="superscript"/>
        <sz val="10"/>
        <color theme="1"/>
        <rFont val="Arial"/>
        <family val="2"/>
      </rPr>
      <t>2</t>
    </r>
  </si>
  <si>
    <r>
      <t xml:space="preserve">7A </t>
    </r>
    <r>
      <rPr>
        <vertAlign val="superscript"/>
        <sz val="10"/>
        <color theme="1"/>
        <rFont val="Arial"/>
        <family val="2"/>
      </rPr>
      <t>2</t>
    </r>
  </si>
  <si>
    <r>
      <t xml:space="preserve">7B </t>
    </r>
    <r>
      <rPr>
        <vertAlign val="superscript"/>
        <sz val="10"/>
        <color theme="1"/>
        <rFont val="Arial"/>
        <family val="2"/>
      </rPr>
      <t>2</t>
    </r>
  </si>
  <si>
    <r>
      <t xml:space="preserve">9B </t>
    </r>
    <r>
      <rPr>
        <vertAlign val="superscript"/>
        <sz val="10"/>
        <color theme="1"/>
        <rFont val="Arial"/>
        <family val="2"/>
      </rPr>
      <t>2</t>
    </r>
  </si>
  <si>
    <r>
      <t xml:space="preserve">9C </t>
    </r>
    <r>
      <rPr>
        <vertAlign val="superscript"/>
        <sz val="10"/>
        <color theme="1"/>
        <rFont val="Arial"/>
        <family val="2"/>
      </rPr>
      <t>2,4,6</t>
    </r>
  </si>
  <si>
    <t>Assumed CO2/Ba ratio (continues through all sheets)</t>
  </si>
  <si>
    <t>Peate et al 2012</t>
  </si>
  <si>
    <t>High Mg</t>
  </si>
  <si>
    <t xml:space="preserve">KT-05e1-1 </t>
  </si>
  <si>
    <t xml:space="preserve">KT-05e3-1 </t>
  </si>
  <si>
    <t>KT-7-2-1-1</t>
  </si>
  <si>
    <t>KT-7-2-2-1</t>
  </si>
  <si>
    <t>KT-7-7-1-1</t>
  </si>
  <si>
    <t>KT-7-9-1-1</t>
  </si>
  <si>
    <t>KT-7-9-2-1a</t>
  </si>
  <si>
    <t xml:space="preserve">KT-07-6-1 </t>
  </si>
  <si>
    <t xml:space="preserve">DO-04-1-1 </t>
  </si>
  <si>
    <t xml:space="preserve">DO-04-4-1 </t>
  </si>
  <si>
    <t xml:space="preserve">DO-04-4-2 </t>
  </si>
  <si>
    <t>DO-04-5-1-1</t>
  </si>
  <si>
    <t xml:space="preserve">DO-04e3-1 </t>
  </si>
  <si>
    <t xml:space="preserve">DO-04e3-2 </t>
  </si>
  <si>
    <t xml:space="preserve">DO-04e1-1 </t>
  </si>
  <si>
    <t>JVT-08-1-1</t>
  </si>
  <si>
    <t xml:space="preserve">JVT-08-1-2 </t>
  </si>
  <si>
    <t xml:space="preserve">JVT-08-1-3 </t>
  </si>
  <si>
    <t xml:space="preserve">JVT-08-3-2 </t>
  </si>
  <si>
    <t>JVT-08-7-1</t>
  </si>
  <si>
    <t xml:space="preserve">JVT-08e1-1 </t>
  </si>
  <si>
    <t xml:space="preserve">JVT-22e1-1 </t>
  </si>
  <si>
    <t xml:space="preserve">JVT-22e1-2 </t>
  </si>
  <si>
    <t>JVT-26-3-1-1b</t>
  </si>
  <si>
    <t>JVT-26-7-1-1</t>
  </si>
  <si>
    <t>JVT-26-8-1-1</t>
  </si>
  <si>
    <t>JVT-26-12-1-1</t>
  </si>
  <si>
    <t>JVT-26-12-2-1</t>
  </si>
  <si>
    <t xml:space="preserve">JVT-26e2-1 </t>
  </si>
  <si>
    <t>JVT-27-3-1-1</t>
  </si>
  <si>
    <t>JVT-32-3-2-1a</t>
  </si>
  <si>
    <t xml:space="preserve">JVT-32-10-1-1 </t>
  </si>
  <si>
    <t xml:space="preserve">JVT-32-3-3 </t>
  </si>
  <si>
    <t xml:space="preserve">JVT-32e3-1 </t>
  </si>
  <si>
    <t xml:space="preserve">JVT-32e3-2 </t>
  </si>
  <si>
    <t xml:space="preserve">JVT-32e2-1 </t>
  </si>
  <si>
    <t xml:space="preserve">JVT-32e1-1 </t>
  </si>
  <si>
    <t>Marks et al. 2014</t>
  </si>
  <si>
    <t>Meimechite</t>
  </si>
  <si>
    <t>Gudchikinsky picrite</t>
  </si>
  <si>
    <t>Sobolev et al. 2009b</t>
  </si>
  <si>
    <t>Sobolev et al. 2009a</t>
  </si>
  <si>
    <t>Sibik 2015</t>
  </si>
  <si>
    <t>Blake et al, EPSL, 2010</t>
  </si>
  <si>
    <t>Samples come from three flow fields of the Frenchman Springs Member in the Wanapum Formation</t>
  </si>
  <si>
    <t>Each Frenchman Springs lava flow field is the result of a separate eruption. The sampled flows are, in stratigraphic order, the Basalt of Ginkgo (1570 km3), the Basalt of Sand Hollow (2660 km3), and the Basalt of Sentinel Gap (1190 km3; volumes from Tolan et al., 1989). They underlie the Roza Member (1300 km3) of the Wanapum Formation,</t>
  </si>
  <si>
    <t>Wanapum (Ginkgo)</t>
  </si>
  <si>
    <t>SHWinc1</t>
  </si>
  <si>
    <t>SHWinc2</t>
  </si>
  <si>
    <t>SHWinc4</t>
  </si>
  <si>
    <t>SHWinc3</t>
  </si>
  <si>
    <t>SHWinc5</t>
  </si>
  <si>
    <t>SHWinc6</t>
  </si>
  <si>
    <t>SHWinc7</t>
  </si>
  <si>
    <t>F9B-inc1</t>
  </si>
  <si>
    <t>F9B-inc2</t>
  </si>
  <si>
    <t>F9B-inc3</t>
  </si>
  <si>
    <t>F9B-inc4</t>
  </si>
  <si>
    <t>4a</t>
  </si>
  <si>
    <t>2c-new</t>
  </si>
  <si>
    <t>1a</t>
  </si>
  <si>
    <t>2a</t>
  </si>
  <si>
    <t>2b</t>
  </si>
  <si>
    <t>3b</t>
  </si>
  <si>
    <t>bott-11a</t>
  </si>
  <si>
    <t>bott-12a</t>
  </si>
  <si>
    <t>bott-12b</t>
  </si>
  <si>
    <t>bott-13a</t>
  </si>
  <si>
    <t>bott-14a</t>
  </si>
  <si>
    <t>bott-15a</t>
  </si>
  <si>
    <t>bott-25a</t>
  </si>
  <si>
    <t>bott-26a</t>
  </si>
  <si>
    <t>top-6a</t>
  </si>
  <si>
    <t>top-6b</t>
  </si>
  <si>
    <t>top-7a</t>
  </si>
  <si>
    <t>MgO</t>
  </si>
  <si>
    <t>Wanapum (Sand hollow)</t>
  </si>
  <si>
    <t>Wanapum (Sentinel gap)</t>
  </si>
  <si>
    <t>Thordarson and Self, JVGR, 1996</t>
  </si>
  <si>
    <t>Roza member</t>
  </si>
  <si>
    <t>Max</t>
  </si>
  <si>
    <t>Min</t>
  </si>
  <si>
    <t>Mean</t>
  </si>
  <si>
    <t>Individual samples are plotted but I can only find means and stdev and some max/min in the paper</t>
  </si>
  <si>
    <t>Cabato et al, Chem Geo, 2015</t>
  </si>
  <si>
    <t>The enrichment of Ba relative to Th in many of the melt inclusions may indicate that volatiles in the CRB-OPB large igneous province have a subduction zone origin</t>
  </si>
  <si>
    <t>Fifty-eight olivine grains, 425 μm to 1 mm in length, have been separated from seven basalt samples collected throughout the CRB. These were individually inspected under a binocular microscope to identify melt inclusions and assess their quality.</t>
  </si>
  <si>
    <t>Invariably, the melt inclusions in the recovered olivine grains are crystallized, which required rehomogenization in a piston cylinder apparatus at the University of Michigan</t>
  </si>
  <si>
    <t>Plag and Olivine-hosted. Malheur Gorge area, which erupted several million years after the hypothesized initial impingement of the Yellowstone Hotspot against the lithosphere of the North American Plate.</t>
  </si>
  <si>
    <t>Monument dike swarm along John Day River, OR</t>
  </si>
  <si>
    <t>Lava flow in Jordan Valley, OR</t>
  </si>
  <si>
    <t>Chief Joseph Dike Swarm along Grande Ronde River, OR</t>
  </si>
  <si>
    <t>Lava flow from Jordan Craters, OR</t>
  </si>
  <si>
    <t>GR-1a-6</t>
  </si>
  <si>
    <t>GR-1a-8</t>
  </si>
  <si>
    <t>GR-1a-9</t>
  </si>
  <si>
    <t>GR-1a-12</t>
  </si>
  <si>
    <t xml:space="preserve">GR-1a-1 </t>
  </si>
  <si>
    <t>JD-4-1a</t>
  </si>
  <si>
    <t>JD-4-1b</t>
  </si>
  <si>
    <t>JD-4-2</t>
  </si>
  <si>
    <t>JD-4-3</t>
  </si>
  <si>
    <t>JD-4-6</t>
  </si>
  <si>
    <t>JD-4-10</t>
  </si>
  <si>
    <t>JD-4-11</t>
  </si>
  <si>
    <t>MG-6-6</t>
  </si>
  <si>
    <t>MG-6-8</t>
  </si>
  <si>
    <t>MG-6-9</t>
  </si>
  <si>
    <t>MG-6-10</t>
  </si>
  <si>
    <t>MG-1-2</t>
  </si>
  <si>
    <t>MG-1-3</t>
  </si>
  <si>
    <t>MG-1-5</t>
  </si>
  <si>
    <t>MG-1-7</t>
  </si>
  <si>
    <t>MG-1-8</t>
  </si>
  <si>
    <t>JV-7-4</t>
  </si>
  <si>
    <t>JV-7-5</t>
  </si>
  <si>
    <t>Just H2O</t>
  </si>
  <si>
    <t>GR-1a-2</t>
  </si>
  <si>
    <t>GR-1a-5a</t>
  </si>
  <si>
    <t>GR-1a-5b</t>
  </si>
  <si>
    <t>GR-1a-5c</t>
  </si>
  <si>
    <t>GR-1a-6a</t>
  </si>
  <si>
    <t>GR-1a-7</t>
  </si>
  <si>
    <t>GR-1a-8a</t>
  </si>
  <si>
    <t>GR-1a-10</t>
  </si>
  <si>
    <t>GR-1a-10a</t>
  </si>
  <si>
    <t>GR-1a-11</t>
  </si>
  <si>
    <t>GR-1a-12a</t>
  </si>
  <si>
    <t>JD-4-4</t>
  </si>
  <si>
    <t>JD-4-5</t>
  </si>
  <si>
    <t>JD-4-7</t>
  </si>
  <si>
    <t>JD-4-8</t>
  </si>
  <si>
    <t>MG-6-1</t>
  </si>
  <si>
    <t>MG-6-3</t>
  </si>
  <si>
    <t>MG-6-4</t>
  </si>
  <si>
    <t>MG-6-5</t>
  </si>
  <si>
    <t>MG-6-7</t>
  </si>
  <si>
    <t>MG-1-6</t>
  </si>
  <si>
    <t>MG-1-9</t>
  </si>
  <si>
    <t>MG-4-1</t>
  </si>
  <si>
    <t>MG-4-2</t>
  </si>
  <si>
    <t>MG-4-3</t>
  </si>
  <si>
    <t>MG-4-4</t>
  </si>
  <si>
    <t>MG-4-5</t>
  </si>
  <si>
    <t>MG-4-8</t>
  </si>
  <si>
    <t>MG-4-9</t>
  </si>
  <si>
    <t>MG-4-11</t>
  </si>
  <si>
    <t>MG-4-12</t>
  </si>
  <si>
    <t>JV-7-1</t>
  </si>
  <si>
    <t>JV-7-2</t>
  </si>
  <si>
    <t>JV-7-6</t>
  </si>
  <si>
    <t>JV-7-7</t>
  </si>
  <si>
    <t>Wapshilla Ridge Member and associated units, the most voluminous portion of the Columbia River Basalt Group</t>
  </si>
  <si>
    <t>Davis et al Geology 2017</t>
  </si>
  <si>
    <t>Sulfur contents of melt inclusions range up to 0.19 wt% S, while host glasses are variably degassed with 0.01–0.13 wt% S</t>
  </si>
  <si>
    <t>PH182</t>
  </si>
  <si>
    <t>PH181</t>
  </si>
  <si>
    <t>Wapshilla Rid</t>
  </si>
  <si>
    <t>Plag hosted</t>
  </si>
  <si>
    <t xml:space="preserve">PH183 </t>
  </si>
  <si>
    <t xml:space="preserve">PH184  </t>
  </si>
  <si>
    <t>PH153</t>
  </si>
  <si>
    <t xml:space="preserve">PH154 </t>
  </si>
  <si>
    <t xml:space="preserve">PH155 </t>
  </si>
  <si>
    <t xml:space="preserve">PH156 </t>
  </si>
  <si>
    <t xml:space="preserve">PH157 </t>
  </si>
  <si>
    <t xml:space="preserve">PH160 </t>
  </si>
  <si>
    <t xml:space="preserve">PH161 </t>
  </si>
  <si>
    <t xml:space="preserve">PH201 </t>
  </si>
  <si>
    <t xml:space="preserve">PH164 </t>
  </si>
  <si>
    <t>PH165</t>
  </si>
  <si>
    <t xml:space="preserve">L86 </t>
  </si>
  <si>
    <t xml:space="preserve">L109 </t>
  </si>
  <si>
    <t xml:space="preserve">L56 </t>
  </si>
  <si>
    <t xml:space="preserve">L51 </t>
  </si>
  <si>
    <t xml:space="preserve">LP12 </t>
  </si>
  <si>
    <t xml:space="preserve">LP7 </t>
  </si>
  <si>
    <t xml:space="preserve">LP13 </t>
  </si>
  <si>
    <t xml:space="preserve">L54 </t>
  </si>
  <si>
    <t xml:space="preserve">L60 </t>
  </si>
  <si>
    <t xml:space="preserve">L57  </t>
  </si>
  <si>
    <t>L55</t>
  </si>
  <si>
    <t>L52</t>
  </si>
  <si>
    <t xml:space="preserve">L36 </t>
  </si>
  <si>
    <t xml:space="preserve">L104 </t>
  </si>
  <si>
    <t xml:space="preserve">L88 </t>
  </si>
  <si>
    <t xml:space="preserve">L82 </t>
  </si>
  <si>
    <t xml:space="preserve">L80 </t>
  </si>
  <si>
    <t xml:space="preserve">L79 </t>
  </si>
  <si>
    <t xml:space="preserve">BWAL11  </t>
  </si>
  <si>
    <t xml:space="preserve">BWAL12 </t>
  </si>
  <si>
    <t xml:space="preserve">BWAL13  </t>
  </si>
  <si>
    <t xml:space="preserve">BWAL21 </t>
  </si>
  <si>
    <t xml:space="preserve">BWAL31 </t>
  </si>
  <si>
    <t xml:space="preserve">TWAL21 </t>
  </si>
  <si>
    <t xml:space="preserve">BWAL32 </t>
  </si>
  <si>
    <t xml:space="preserve">TWAL22 </t>
  </si>
  <si>
    <t xml:space="preserve">TWAL31 </t>
  </si>
  <si>
    <t xml:space="preserve">TWAL32 </t>
  </si>
  <si>
    <t xml:space="preserve">TWAL41 </t>
  </si>
  <si>
    <t xml:space="preserve">TWAL42  </t>
  </si>
  <si>
    <t xml:space="preserve">TWAL61 </t>
  </si>
  <si>
    <t xml:space="preserve">TWAL62 </t>
  </si>
  <si>
    <t>Meyer Ridge</t>
  </si>
  <si>
    <t xml:space="preserve">53‐1  </t>
  </si>
  <si>
    <t xml:space="preserve">53‐2 </t>
  </si>
  <si>
    <t xml:space="preserve">53‐3 </t>
  </si>
  <si>
    <t xml:space="preserve">53‐4 </t>
  </si>
  <si>
    <t xml:space="preserve">53‐5 </t>
  </si>
  <si>
    <t xml:space="preserve">53‐6 </t>
  </si>
  <si>
    <t>Fe‐Ti Oxide hosted</t>
  </si>
  <si>
    <t xml:space="preserve">53‐7 </t>
  </si>
  <si>
    <t>67‐1</t>
  </si>
  <si>
    <t xml:space="preserve">67‐2 </t>
  </si>
  <si>
    <t>67‐3</t>
  </si>
  <si>
    <t xml:space="preserve">67‐4 </t>
  </si>
  <si>
    <t xml:space="preserve">67‐5 </t>
  </si>
  <si>
    <t xml:space="preserve">69‐1  </t>
  </si>
  <si>
    <t xml:space="preserve">69‐3 </t>
  </si>
  <si>
    <t xml:space="preserve">69‐4 </t>
  </si>
  <si>
    <t xml:space="preserve">69‐5 </t>
  </si>
  <si>
    <t xml:space="preserve">69‐6 </t>
  </si>
  <si>
    <t xml:space="preserve">69‐7 </t>
  </si>
  <si>
    <t>Pyroxene hosted</t>
  </si>
  <si>
    <t xml:space="preserve">69‐8 </t>
  </si>
  <si>
    <t xml:space="preserve">69‐9 </t>
  </si>
  <si>
    <t xml:space="preserve">69‐10 </t>
  </si>
  <si>
    <t>69‐11</t>
  </si>
  <si>
    <t xml:space="preserve">69‐12 </t>
  </si>
  <si>
    <t xml:space="preserve">PH166 </t>
  </si>
  <si>
    <t xml:space="preserve">PH196 </t>
  </si>
  <si>
    <t xml:space="preserve">PH194 </t>
  </si>
  <si>
    <t xml:space="preserve">PH192 </t>
  </si>
  <si>
    <t xml:space="preserve">PH188 </t>
  </si>
  <si>
    <t xml:space="preserve">PH175 </t>
  </si>
  <si>
    <t xml:space="preserve">PH172 </t>
  </si>
  <si>
    <t>PH176</t>
  </si>
  <si>
    <t xml:space="preserve">PH185 </t>
  </si>
  <si>
    <t xml:space="preserve">BWAL1PH1 </t>
  </si>
  <si>
    <t xml:space="preserve">BWAL1PH2 </t>
  </si>
  <si>
    <t xml:space="preserve">BWAL1PH3 </t>
  </si>
  <si>
    <t xml:space="preserve">BWAL1PH4 </t>
  </si>
  <si>
    <t xml:space="preserve">BWAL1PH5 </t>
  </si>
  <si>
    <t xml:space="preserve">BWAL2PH1 </t>
  </si>
  <si>
    <t xml:space="preserve">BWAL3PH1 </t>
  </si>
  <si>
    <t xml:space="preserve">BWAL3PH2 </t>
  </si>
  <si>
    <t xml:space="preserve">TWAL2PH1 </t>
  </si>
  <si>
    <t xml:space="preserve">TWAL6PH1 </t>
  </si>
  <si>
    <t xml:space="preserve">BOW1PH1 </t>
  </si>
  <si>
    <t xml:space="preserve">BOW1PH2 </t>
  </si>
  <si>
    <t xml:space="preserve">BOW1PH3 </t>
  </si>
  <si>
    <t xml:space="preserve">BOW1PH4 </t>
  </si>
  <si>
    <t xml:space="preserve">BOW1PH5 </t>
  </si>
  <si>
    <t xml:space="preserve">BOW1PH6 </t>
  </si>
  <si>
    <t>BOW1PH7</t>
  </si>
  <si>
    <t xml:space="preserve">BOW1PH8 </t>
  </si>
  <si>
    <t xml:space="preserve">BOW32PH1 </t>
  </si>
  <si>
    <t xml:space="preserve">BOW32PH2 </t>
  </si>
  <si>
    <t xml:space="preserve">BOW32PH3 </t>
  </si>
  <si>
    <t xml:space="preserve">BOW32PH4 </t>
  </si>
  <si>
    <t xml:space="preserve">BOW32PH5 </t>
  </si>
  <si>
    <t xml:space="preserve">53PH1 </t>
  </si>
  <si>
    <t xml:space="preserve">53PH2 </t>
  </si>
  <si>
    <t xml:space="preserve">53PH3 </t>
  </si>
  <si>
    <t xml:space="preserve">53PH4 </t>
  </si>
  <si>
    <t xml:space="preserve">67PH1 </t>
  </si>
  <si>
    <t xml:space="preserve">67PH2 </t>
  </si>
  <si>
    <t xml:space="preserve">67PH3 </t>
  </si>
  <si>
    <t xml:space="preserve">67PH4 </t>
  </si>
  <si>
    <t xml:space="preserve">67PH5 </t>
  </si>
  <si>
    <t xml:space="preserve">TH197 </t>
  </si>
  <si>
    <t xml:space="preserve">TH200 </t>
  </si>
  <si>
    <t xml:space="preserve">TH162 </t>
  </si>
  <si>
    <t xml:space="preserve">TH167 </t>
  </si>
  <si>
    <t xml:space="preserve">TH168 </t>
  </si>
  <si>
    <t xml:space="preserve">TWAL1TH1 </t>
  </si>
  <si>
    <t xml:space="preserve">53TH1 </t>
  </si>
  <si>
    <t xml:space="preserve">BWAL2AH1 </t>
  </si>
  <si>
    <t xml:space="preserve">BWAL2AH2 </t>
  </si>
  <si>
    <t xml:space="preserve">BWAL1AH3 </t>
  </si>
  <si>
    <t xml:space="preserve">Meyer Ridge </t>
  </si>
  <si>
    <t>Zhang et al. 2013</t>
  </si>
  <si>
    <t>DL08-1(1)-8(3)</t>
  </si>
  <si>
    <t>DL08-1(1)-9(3)</t>
  </si>
  <si>
    <t>DL08-1(2)-1(3)</t>
  </si>
  <si>
    <t>DL08-1(2)-3(3)</t>
  </si>
  <si>
    <t>DL08-1(2)-5(1)</t>
  </si>
  <si>
    <t>DL08-1(2)-7(3)</t>
  </si>
  <si>
    <t>DL08-1(3)-7(3)</t>
  </si>
  <si>
    <t>DL08-1(4)-2(3)</t>
  </si>
  <si>
    <t>DL08-1(4)-4(3)</t>
  </si>
  <si>
    <t>DL08-1(4)-5(3)</t>
  </si>
  <si>
    <t>DL08-1(4)-6(3)</t>
  </si>
  <si>
    <t>DL08-1(5)-6(3)</t>
  </si>
  <si>
    <t>DL08-1(5)-9(1)</t>
  </si>
  <si>
    <t>DL08-1(6)-1(1)</t>
  </si>
  <si>
    <t>DL08-1(6)-5(1)</t>
  </si>
  <si>
    <t>DL08-1(6)-6(3)</t>
  </si>
  <si>
    <t>DL08-1(7)-1(3)</t>
  </si>
  <si>
    <t>DL08-1(7)-7(2)</t>
  </si>
  <si>
    <t>DL08-1(8)-6(2)</t>
  </si>
  <si>
    <t>DL08-1(9)-2(3)</t>
  </si>
  <si>
    <t>DL08-1(9)-5(3)</t>
  </si>
  <si>
    <t>DL08-1(9)-6(2)</t>
  </si>
  <si>
    <t>DL08-1(9)-7(2)</t>
  </si>
  <si>
    <t>DL08-1(9)-8(2)</t>
  </si>
  <si>
    <t>DL08-2(1)-1(3)</t>
  </si>
  <si>
    <t>DL08-2(1)-2(1)</t>
  </si>
  <si>
    <t>DL08-2(1)-3(2)</t>
  </si>
  <si>
    <t>DL08-2(1)-4(1)</t>
  </si>
  <si>
    <t>DL08-2(1)-5(3)</t>
  </si>
  <si>
    <t>DL08-2(1)-6(2)</t>
  </si>
  <si>
    <t>DL08-2(1)-8(2)</t>
  </si>
  <si>
    <t>DL08-2(2)-1(1)</t>
  </si>
  <si>
    <t>DL08-2(2)-6(1)</t>
  </si>
  <si>
    <t>DL08-2(3)-1(3)</t>
  </si>
  <si>
    <t>DL08-2(3)-2(3)</t>
  </si>
  <si>
    <t>DL08-2(3)-4(3)</t>
  </si>
  <si>
    <t>DL08-2(3)-5(2)</t>
  </si>
  <si>
    <t>DL08-2(4)-1(2)</t>
  </si>
  <si>
    <t>DL08-2(4)-2(3)</t>
  </si>
  <si>
    <t>DL08-2(4)-3(1)</t>
  </si>
  <si>
    <t>DL08-2(4)-4(1)</t>
  </si>
  <si>
    <t>DL08-2(4)-5(1)</t>
  </si>
  <si>
    <t>DL08-2(4)-6(3)</t>
  </si>
  <si>
    <t>DL08-2(5)-1(1)</t>
  </si>
  <si>
    <t>DL08-2(5)-2(1)</t>
  </si>
  <si>
    <t>DL08-2(5)-3(3)</t>
  </si>
  <si>
    <t>DL08-2(5)-4(1)</t>
  </si>
  <si>
    <t>DL08-2(5)-5(3)</t>
  </si>
  <si>
    <t>DL08-2(5)-7(3)</t>
  </si>
  <si>
    <t>DL08-2(5)-8(2)</t>
  </si>
  <si>
    <t>DL08-2(5)-9(1)</t>
  </si>
  <si>
    <t>DL08-2(6)-2(3)</t>
  </si>
  <si>
    <t>DL08-2(6)-3(3)</t>
  </si>
  <si>
    <t>DL08-2(6)-4(2)</t>
  </si>
  <si>
    <t>DL08-2(6)-5(3)</t>
  </si>
  <si>
    <t>DL08-2(6)-6(3)</t>
  </si>
  <si>
    <t>DL08-2(7)-2(3)</t>
  </si>
  <si>
    <t>DL08-2(7)-3(3)</t>
  </si>
  <si>
    <t>DL08-2(7)-4(2)</t>
  </si>
  <si>
    <t>DL08-2(7)-5(3)</t>
  </si>
  <si>
    <t>DL08-2(7)-6(1)</t>
  </si>
  <si>
    <t>DL08-2(7)-7(2)</t>
  </si>
  <si>
    <t>DL08-3(1)-3(2)</t>
  </si>
  <si>
    <t>DL08-3(1)-5(3)</t>
  </si>
  <si>
    <t>DL08-3(1)-8(2)</t>
  </si>
  <si>
    <t>DL08-3(2)-4(3)</t>
  </si>
  <si>
    <t>DL08-3(2)-5(2)</t>
  </si>
  <si>
    <t>DL08-3(3)-2(3)</t>
  </si>
  <si>
    <t>DL08-3(3)-3(3)</t>
  </si>
  <si>
    <t>DL08-3(3)-4(2)</t>
  </si>
  <si>
    <t>DL08-3(3)-6(3)</t>
  </si>
  <si>
    <t>DL08-3(3)-7(1)</t>
  </si>
  <si>
    <t>DL08-3(4)-1(2)</t>
  </si>
  <si>
    <t>DL08-3(4)-3(3)</t>
  </si>
  <si>
    <t>DL08-3(4)-4(3)</t>
  </si>
  <si>
    <t>DL08-3(4)-6(1)</t>
  </si>
  <si>
    <t>DL08-3(4)-7(3)</t>
  </si>
  <si>
    <t>DL08-3(5)-1(3)</t>
  </si>
  <si>
    <t>DL08-3(5)-2(1)</t>
  </si>
  <si>
    <t>DL08-3(5)-4(1)</t>
  </si>
  <si>
    <t>DL08-3(5)-5(1)</t>
  </si>
  <si>
    <t>DL08-3(5)-8(2)</t>
  </si>
  <si>
    <t>DL08-3(6)-4(3)</t>
  </si>
  <si>
    <t>DL08-3(7)-2(2)</t>
  </si>
  <si>
    <t>DL08-3(7)-3(1)</t>
  </si>
  <si>
    <t>DL08-3(7)-4(2)</t>
  </si>
  <si>
    <t>DL08-3(7)-6(1)</t>
  </si>
  <si>
    <t>DL08-5(1)-2(3)</t>
  </si>
  <si>
    <t>DL08-5(1)-4(3)</t>
  </si>
  <si>
    <t>DL08-5(1)-5(3)</t>
  </si>
  <si>
    <t>DL08-5(1)-6(3)</t>
  </si>
  <si>
    <t>DL08-5(1)-9(3)</t>
  </si>
  <si>
    <t>DL08-5(2)-4(1)</t>
  </si>
  <si>
    <t>DL08-5(2)-7(3)</t>
  </si>
  <si>
    <t>DL08-5(3)-6(3)</t>
  </si>
  <si>
    <t>DL08-5(4)-5(3)</t>
  </si>
  <si>
    <t>DL08-5(4)-6(3)</t>
  </si>
  <si>
    <t>DL08-5(4)-7(2)</t>
  </si>
  <si>
    <t>DL08-5(5)-8(3)</t>
  </si>
  <si>
    <t>DL08-5(5)-9(1)</t>
  </si>
  <si>
    <t>DL08-6(1)-1(3)</t>
  </si>
  <si>
    <t>DL08-6(2)-3(2)</t>
  </si>
  <si>
    <t>DL08-6(2)-7(3)</t>
  </si>
  <si>
    <t>DL08-6(3)-6(2)</t>
  </si>
  <si>
    <t>DL08-6(4)-4(1)</t>
  </si>
  <si>
    <t>DL08-6(5)-5(1)</t>
  </si>
  <si>
    <t>DL08-7(1)-3(3)</t>
  </si>
  <si>
    <t>DL08-7(1)-6(3)</t>
  </si>
  <si>
    <t>DL08-7(2)-6(1)</t>
  </si>
  <si>
    <t>DL08-7(4)-3(1)</t>
  </si>
  <si>
    <t>DL08-7(4)-4(1)</t>
  </si>
  <si>
    <t>DL08-7(4)-7(3)</t>
  </si>
  <si>
    <t>DL08-7(5)-1(3)</t>
  </si>
  <si>
    <t>DL08-7(7)-2(1)</t>
  </si>
  <si>
    <t>DL08-8(1)-2(1)</t>
  </si>
  <si>
    <t>DL08-8(1)-3(2)</t>
  </si>
  <si>
    <t>DL08-8(1)-7(1)</t>
  </si>
  <si>
    <t>DL08-8(5)-7(1)</t>
  </si>
  <si>
    <t>DL08-8(6)-2(2)</t>
  </si>
  <si>
    <t>DL08-8(6)-4(2)</t>
  </si>
  <si>
    <t>DL08-8(7)-3(1)</t>
  </si>
  <si>
    <t>DL08-8(8)-6(2)</t>
  </si>
  <si>
    <t>DL08-9(3)-3(3)</t>
  </si>
  <si>
    <t>DL08-9(3)-4(2)</t>
  </si>
  <si>
    <t>DL08-9(3)-5(3)</t>
  </si>
  <si>
    <t>DL08-9(3)-9(2)</t>
  </si>
  <si>
    <t>DL08-9(4)-4(3)</t>
  </si>
  <si>
    <t>DL08-9(5)-2(3)</t>
  </si>
  <si>
    <t>DL08-9(6)-1(3)</t>
  </si>
  <si>
    <t>DL08-9(6)-5(2)</t>
  </si>
  <si>
    <t>DL08-9(6)-6(3)</t>
  </si>
  <si>
    <t>DL08-9(7)-2(2)</t>
  </si>
  <si>
    <t>DL08-9(7)-9(3)</t>
  </si>
  <si>
    <t>DL08-9(8)-2(3)</t>
  </si>
  <si>
    <t>DL08-9(9)-2(3)</t>
  </si>
  <si>
    <t>DL08-9(9)-7(3)</t>
  </si>
  <si>
    <t>DL08-10(1)-6(3)</t>
  </si>
  <si>
    <t>DL08-10(1)-7(1)</t>
  </si>
  <si>
    <t>DL08-10(2)-2(1)</t>
  </si>
  <si>
    <t>DL08-10(4)-4(1)</t>
  </si>
  <si>
    <t>DL08-10(5)-1(3)</t>
  </si>
  <si>
    <t>DL08-10(5)-9(2)</t>
  </si>
  <si>
    <t>DL08-10(6)-7(1)</t>
  </si>
  <si>
    <t>DL08-10(9)-2(2)</t>
  </si>
  <si>
    <t>DL08-11(2)-4(1)</t>
  </si>
  <si>
    <t>DL08-11(7)-1(1)</t>
  </si>
  <si>
    <t>DL08-11(8)-11(3)</t>
  </si>
  <si>
    <t>DL08-12(1)-9(1)</t>
  </si>
  <si>
    <t>DL08-12(12)-5(1)</t>
  </si>
  <si>
    <t>DL08-12(5)-1(1)</t>
  </si>
  <si>
    <t>DL08-12(7)-2(3)</t>
  </si>
  <si>
    <t>DL08-12(8)-8(1)</t>
  </si>
  <si>
    <t>DL08-12(9)-6(1)</t>
  </si>
  <si>
    <t>DL08-16(1)-5(2)</t>
  </si>
  <si>
    <t>DL08-16(2)-7(3)</t>
  </si>
  <si>
    <t>Dali picrites</t>
  </si>
  <si>
    <t>samp. K08-3.4</t>
  </si>
  <si>
    <t>samp. K08-7.10</t>
  </si>
  <si>
    <t>samp. K09-9.5</t>
  </si>
  <si>
    <t>samp. M1</t>
  </si>
  <si>
    <t>samp. M2</t>
  </si>
  <si>
    <t>samp. M3</t>
  </si>
  <si>
    <t>MG4</t>
  </si>
  <si>
    <t>MG5</t>
  </si>
  <si>
    <t>Neral</t>
  </si>
  <si>
    <t>big-1b</t>
  </si>
  <si>
    <t>thg3-1a</t>
  </si>
  <si>
    <t>Thakurvadi</t>
  </si>
  <si>
    <t>Jawhar</t>
  </si>
  <si>
    <t>samp. PLMI-AM-19/2-37</t>
  </si>
  <si>
    <t>samp. PLMI-MB-33/1-40</t>
  </si>
  <si>
    <t>samp. PLMI-MB-33/1-41</t>
  </si>
  <si>
    <t>samp. PLMI-MB-36/6-45</t>
  </si>
  <si>
    <t>samp. PLMI-P13/1-1</t>
  </si>
  <si>
    <t>samp. PLMI-P13/1-4</t>
  </si>
  <si>
    <t>samp. PLMI-AM-19/2-5</t>
  </si>
  <si>
    <t>samp. PLMI-AM-19/6-11</t>
  </si>
  <si>
    <t>samp. PLMI-AM-19/6-12</t>
  </si>
  <si>
    <t>samp. PLMI-MB-32/7-13</t>
  </si>
  <si>
    <t>samp. PLMI-MB-33/1-16</t>
  </si>
  <si>
    <t>samp. PLMI-MB-36/6-27</t>
  </si>
  <si>
    <t>samp. PXMI-MB33/1-20</t>
  </si>
  <si>
    <t>DECCAN / SOUTHERN DECCAN / WAI SUBGROUP - POLADPUR FORMATION</t>
  </si>
  <si>
    <t>DECCAN / SOUTHERN DECCAN / WAI SUBGROUP - AMBENALI FORMATION</t>
  </si>
  <si>
    <t>DECCAN / SOUTHERN DECCAN / WAI SUBGROUP - MAHABALESHWAR FORMATION</t>
  </si>
  <si>
    <t>Mahabaleshwar</t>
  </si>
  <si>
    <t>Ivanov et al. 2018</t>
  </si>
  <si>
    <t>Arydzhangsky</t>
  </si>
  <si>
    <t>Delkansky</t>
  </si>
  <si>
    <t>MgO &amp; Ba from whole rock</t>
  </si>
  <si>
    <t>Onkuchaksky</t>
  </si>
  <si>
    <t>Original references listed in first column.</t>
  </si>
  <si>
    <t>Choudhary et al 2019</t>
  </si>
  <si>
    <t>Jennings et al 2017</t>
  </si>
  <si>
    <t>samp. 97SB63</t>
  </si>
  <si>
    <t>samp. 97SB67</t>
  </si>
  <si>
    <t>samp. 97SB68</t>
  </si>
  <si>
    <t>samp. 97SB80</t>
  </si>
  <si>
    <t>samp. PB9</t>
  </si>
  <si>
    <t>samp. 97SB29</t>
  </si>
  <si>
    <t>samp. 97SB34</t>
  </si>
  <si>
    <t>samp. 97SB41</t>
  </si>
  <si>
    <t>samp. 97SB46</t>
  </si>
  <si>
    <t>samp. 97SB56</t>
  </si>
  <si>
    <t>samp. 97SB75</t>
  </si>
  <si>
    <t>K2O</t>
  </si>
  <si>
    <t>P2O5</t>
  </si>
  <si>
    <t>Hartley et al EPSL 2014</t>
  </si>
  <si>
    <t>1. Bubble-bearing melt inclusions: CO2 present in bubble</t>
  </si>
  <si>
    <t>MHL-05</t>
  </si>
  <si>
    <t>MHL-07</t>
  </si>
  <si>
    <t>MHL-01</t>
  </si>
  <si>
    <t>MHL-02</t>
  </si>
  <si>
    <t>7</t>
  </si>
  <si>
    <t>9</t>
  </si>
  <si>
    <t>12</t>
  </si>
  <si>
    <t>20</t>
  </si>
  <si>
    <t>22</t>
  </si>
  <si>
    <t>24</t>
  </si>
  <si>
    <t>31</t>
  </si>
  <si>
    <t>35</t>
  </si>
  <si>
    <t>MHL-10</t>
  </si>
  <si>
    <t>MHL-13</t>
  </si>
  <si>
    <t>MHL-14</t>
  </si>
  <si>
    <t>plg1</t>
  </si>
  <si>
    <t>MHL-15</t>
  </si>
  <si>
    <t>MHL-18</t>
  </si>
  <si>
    <t>MHL-06</t>
  </si>
  <si>
    <t>cpx1</t>
  </si>
  <si>
    <t>3</t>
  </si>
  <si>
    <t>4</t>
  </si>
  <si>
    <t>15</t>
  </si>
  <si>
    <t>25</t>
  </si>
  <si>
    <t>32</t>
  </si>
  <si>
    <t>33</t>
  </si>
  <si>
    <t>36</t>
  </si>
  <si>
    <t>48</t>
  </si>
  <si>
    <t>plg5</t>
  </si>
  <si>
    <t>plg6</t>
  </si>
  <si>
    <t>plg</t>
  </si>
  <si>
    <t>+1</t>
  </si>
  <si>
    <t>+2</t>
  </si>
  <si>
    <t>+3</t>
  </si>
  <si>
    <t>+4</t>
  </si>
  <si>
    <t>Cl/K</t>
  </si>
  <si>
    <t>Cl (ppm) from K</t>
  </si>
  <si>
    <t>F(ppm) from P</t>
  </si>
  <si>
    <t>F/Nd</t>
  </si>
  <si>
    <t>F(ppm) from Nd</t>
  </si>
  <si>
    <t>Lava flow Malheur Gorge, OR</t>
  </si>
  <si>
    <t>Lava flow bottom of Malheur Gorge, OR</t>
  </si>
  <si>
    <t>Lava flow top of Malheur Gorge, OR</t>
  </si>
  <si>
    <t>Hernandez-Nava et al. 2021</t>
  </si>
  <si>
    <t>B5</t>
  </si>
  <si>
    <t>g1</t>
  </si>
  <si>
    <t>B4</t>
  </si>
  <si>
    <t>g11</t>
  </si>
  <si>
    <t>g14</t>
  </si>
  <si>
    <t>g17</t>
  </si>
  <si>
    <t>g25</t>
  </si>
  <si>
    <t>g26</t>
  </si>
  <si>
    <t>g29</t>
  </si>
  <si>
    <t>g32</t>
  </si>
  <si>
    <t>g36</t>
  </si>
  <si>
    <t>g38</t>
  </si>
  <si>
    <t>g40</t>
  </si>
  <si>
    <t>g42</t>
  </si>
  <si>
    <t>g50</t>
  </si>
  <si>
    <t>g52</t>
  </si>
  <si>
    <t>3a</t>
  </si>
  <si>
    <t>g53</t>
  </si>
  <si>
    <t>g57</t>
  </si>
  <si>
    <t>g59</t>
  </si>
  <si>
    <t>g60</t>
  </si>
  <si>
    <t>g63</t>
  </si>
  <si>
    <t>g65</t>
  </si>
  <si>
    <t>g72</t>
  </si>
  <si>
    <t>g79</t>
  </si>
  <si>
    <t>g86</t>
  </si>
  <si>
    <t>B4_SB</t>
  </si>
  <si>
    <t>g3</t>
  </si>
  <si>
    <t>g4</t>
  </si>
  <si>
    <t>g5</t>
  </si>
  <si>
    <t>g6</t>
  </si>
  <si>
    <t>g7</t>
  </si>
  <si>
    <t>g8</t>
  </si>
  <si>
    <t>g9</t>
  </si>
  <si>
    <t>g10</t>
  </si>
  <si>
    <t>BOR14-1</t>
  </si>
  <si>
    <t>3c</t>
  </si>
  <si>
    <t>5a</t>
  </si>
  <si>
    <t>g16</t>
  </si>
  <si>
    <t>11a</t>
  </si>
  <si>
    <t>11b</t>
  </si>
  <si>
    <t>12a</t>
  </si>
  <si>
    <t>12b</t>
  </si>
  <si>
    <t>g27</t>
  </si>
  <si>
    <t>mag g5</t>
  </si>
  <si>
    <t>mag g6</t>
  </si>
  <si>
    <t>mag g7</t>
  </si>
  <si>
    <t>mag g11</t>
  </si>
  <si>
    <t>mag g13</t>
  </si>
  <si>
    <t>mag g17</t>
  </si>
  <si>
    <t>mag g19</t>
  </si>
  <si>
    <t>Saurashtra</t>
  </si>
  <si>
    <t>References</t>
  </si>
  <si>
    <t>Workmann et al. 2006</t>
  </si>
  <si>
    <t>Rosenthal et al., 2015; Matthews et al 2017</t>
  </si>
  <si>
    <t>Assumed halogen ratios (example calculations for OJP and CRB)</t>
  </si>
  <si>
    <r>
      <rPr>
        <b/>
        <sz val="12"/>
        <color theme="1"/>
        <rFont val="Calibri"/>
        <family val="2"/>
        <scheme val="minor"/>
      </rPr>
      <t xml:space="preserve">Supplementary Table 1. </t>
    </r>
    <r>
      <rPr>
        <sz val="12"/>
        <color theme="1"/>
        <rFont val="Calibri"/>
        <family val="2"/>
        <scheme val="minor"/>
      </rPr>
      <t>Melt inclusion volatile data from LIPs, illustrated in Figure 4.</t>
    </r>
  </si>
  <si>
    <t>Position</t>
  </si>
  <si>
    <t>SiO2</t>
  </si>
  <si>
    <t>TiO2</t>
  </si>
  <si>
    <t>FeO</t>
  </si>
  <si>
    <t>H2O</t>
  </si>
  <si>
    <t>S</t>
  </si>
  <si>
    <t>Cl</t>
  </si>
  <si>
    <t>F</t>
  </si>
  <si>
    <t>Bubble_vol</t>
  </si>
  <si>
    <t>CO2 including &gt;5 vol% (ppm)</t>
  </si>
  <si>
    <t>CO2</t>
  </si>
  <si>
    <t>CO2fromBa</t>
  </si>
  <si>
    <t>Nd</t>
  </si>
  <si>
    <t>Minimum MgO (wt%) to use Ba to calculate CO2 (assuming lower MgO -&gt; more complicated fractionation, contamination history)</t>
  </si>
  <si>
    <t>wt% MgO</t>
  </si>
  <si>
    <t>Ba from whole rock</t>
  </si>
  <si>
    <t>Thordarson and Self 1996</t>
  </si>
  <si>
    <t>Mean values provided</t>
  </si>
  <si>
    <t>SfromFeO</t>
  </si>
  <si>
    <t>Units are not provided in column headers to facilitate import and plotting into MATLAB.</t>
  </si>
  <si>
    <t>SiO2, TiO2, FeO, MgO, TiO2, K2O, P2O5, and H2O, where included, are in units of wt%</t>
  </si>
  <si>
    <t>All others are ppm</t>
  </si>
  <si>
    <t>Data are corrected for post-entrapment crystallization where provided in original sources</t>
  </si>
  <si>
    <t>Nb</t>
  </si>
  <si>
    <t>S wt percent</t>
  </si>
  <si>
    <t>top 3</t>
  </si>
  <si>
    <t>average top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</si>
</sst>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€&quot;\ * #,##0.00_-;\-&quot;€&quot;\ * #,##0.00_-;_-&quot;€&quot;\ * &quot;-&quot;??_-;_-@_-"/>
    <numFmt numFmtId="165" formatCode="0.0"/>
    <numFmt numFmtId="166" formatCode="0_ "/>
    <numFmt numFmtId="167" formatCode="0.00_ "/>
    <numFmt numFmtId="168" formatCode="0.000"/>
  </numFmts>
  <fonts count="16" x14ac:knownFonts="1"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67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1" fillId="2" borderId="0" applyNumberFormat="0" applyBorder="0" applyAlignment="0" applyProtection="0"/>
    <xf numFmtId="0" fontId="4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3" fillId="0" borderId="0" xfId="1"/>
    <xf numFmtId="0" fontId="2" fillId="0" borderId="0" xfId="0" applyFont="1"/>
    <xf numFmtId="0" fontId="3" fillId="0" borderId="0" xfId="1" applyFont="1"/>
    <xf numFmtId="0" fontId="8" fillId="0" borderId="0" xfId="0" applyFont="1"/>
    <xf numFmtId="0" fontId="8" fillId="0" borderId="0" xfId="0" applyFont="1" applyAlignment="1">
      <alignment horizontal="left"/>
    </xf>
    <xf numFmtId="2" fontId="8" fillId="0" borderId="0" xfId="0" applyNumberFormat="1" applyFont="1"/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Fill="1" applyBorder="1"/>
    <xf numFmtId="0" fontId="3" fillId="0" borderId="0" xfId="0" applyFont="1" applyFill="1" applyBorder="1"/>
    <xf numFmtId="2" fontId="5" fillId="0" borderId="0" xfId="0" applyNumberFormat="1" applyFont="1" applyFill="1" applyBorder="1"/>
    <xf numFmtId="2" fontId="3" fillId="0" borderId="0" xfId="0" applyNumberFormat="1" applyFont="1" applyFill="1" applyBorder="1"/>
    <xf numFmtId="2" fontId="4" fillId="0" borderId="0" xfId="0" applyNumberFormat="1" applyFont="1" applyFill="1" applyBorder="1"/>
    <xf numFmtId="0" fontId="4" fillId="0" borderId="0" xfId="0" applyFont="1" applyFill="1" applyBorder="1"/>
    <xf numFmtId="0" fontId="4" fillId="0" borderId="0" xfId="23" applyFont="1" applyFill="1" applyBorder="1"/>
    <xf numFmtId="0" fontId="4" fillId="0" borderId="1" xfId="0" applyFont="1" applyFill="1" applyBorder="1"/>
    <xf numFmtId="1" fontId="11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3" fillId="0" borderId="0" xfId="1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1" fontId="11" fillId="0" borderId="0" xfId="0" applyNumberFormat="1" applyFont="1" applyBorder="1" applyAlignment="1">
      <alignment horizontal="left" vertical="top"/>
    </xf>
    <xf numFmtId="1" fontId="8" fillId="0" borderId="0" xfId="0" applyNumberFormat="1" applyFont="1" applyAlignment="1">
      <alignment horizontal="left" vertical="top"/>
    </xf>
    <xf numFmtId="1" fontId="3" fillId="0" borderId="0" xfId="1" applyNumberFormat="1" applyFont="1" applyAlignment="1">
      <alignment horizontal="left" vertical="top"/>
    </xf>
    <xf numFmtId="0" fontId="3" fillId="0" borderId="0" xfId="1" applyFont="1" applyFill="1" applyAlignment="1">
      <alignment horizontal="left" vertical="top"/>
    </xf>
    <xf numFmtId="0" fontId="5" fillId="0" borderId="0" xfId="1" applyFont="1"/>
    <xf numFmtId="0" fontId="12" fillId="0" borderId="0" xfId="0" applyFont="1"/>
    <xf numFmtId="2" fontId="8" fillId="0" borderId="0" xfId="0" applyNumberFormat="1" applyFont="1" applyAlignment="1">
      <alignment horizontal="center"/>
    </xf>
    <xf numFmtId="2" fontId="3" fillId="0" borderId="0" xfId="1" applyNumberFormat="1"/>
    <xf numFmtId="165" fontId="3" fillId="0" borderId="0" xfId="1" applyNumberForma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4" fillId="0" borderId="2" xfId="0" applyFont="1" applyBorder="1" applyAlignment="1">
      <alignment vertical="center"/>
    </xf>
    <xf numFmtId="167" fontId="4" fillId="0" borderId="2" xfId="0" applyNumberFormat="1" applyFont="1" applyBorder="1" applyAlignment="1">
      <alignment vertical="center"/>
    </xf>
    <xf numFmtId="166" fontId="4" fillId="0" borderId="2" xfId="0" applyNumberFormat="1" applyFont="1" applyBorder="1" applyAlignment="1">
      <alignment vertical="center"/>
    </xf>
    <xf numFmtId="0" fontId="3" fillId="0" borderId="0" xfId="1" applyFont="1" applyFill="1"/>
    <xf numFmtId="0" fontId="13" fillId="0" borderId="0" xfId="0" applyFont="1"/>
    <xf numFmtId="168" fontId="8" fillId="0" borderId="0" xfId="0" applyNumberFormat="1" applyFont="1"/>
    <xf numFmtId="0" fontId="11" fillId="0" borderId="0" xfId="0" applyFont="1"/>
    <xf numFmtId="49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Alignment="1">
      <alignment horizontal="right"/>
    </xf>
    <xf numFmtId="49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Alignment="1">
      <alignment horizontal="right"/>
    </xf>
    <xf numFmtId="2" fontId="8" fillId="0" borderId="0" xfId="0" applyNumberFormat="1" applyFont="1" applyAlignment="1">
      <alignment horizontal="right"/>
    </xf>
    <xf numFmtId="165" fontId="8" fillId="0" borderId="0" xfId="126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168" fontId="8" fillId="0" borderId="0" xfId="0" applyNumberFormat="1" applyFont="1" applyFill="1" applyAlignment="1">
      <alignment horizontal="right" vertical="center"/>
    </xf>
    <xf numFmtId="165" fontId="8" fillId="0" borderId="0" xfId="0" applyNumberFormat="1" applyFont="1"/>
    <xf numFmtId="0" fontId="14" fillId="0" borderId="0" xfId="0" applyFont="1"/>
    <xf numFmtId="0" fontId="10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center"/>
    </xf>
    <xf numFmtId="0" fontId="8" fillId="0" borderId="0" xfId="0" applyFont="1" applyFill="1" applyBorder="1" applyAlignment="1">
      <alignment horizontal="left" vertical="top"/>
    </xf>
    <xf numFmtId="2" fontId="8" fillId="0" borderId="0" xfId="0" applyNumberFormat="1" applyFont="1" applyFill="1" applyBorder="1" applyAlignment="1">
      <alignment horizontal="left" vertical="top"/>
    </xf>
    <xf numFmtId="1" fontId="10" fillId="0" borderId="0" xfId="0" applyNumberFormat="1" applyFont="1" applyFill="1" applyBorder="1" applyAlignment="1">
      <alignment horizontal="left" vertical="top"/>
    </xf>
    <xf numFmtId="1" fontId="8" fillId="0" borderId="0" xfId="0" applyNumberFormat="1" applyFont="1" applyFill="1" applyBorder="1" applyAlignment="1">
      <alignment horizontal="left" vertical="top"/>
    </xf>
    <xf numFmtId="1" fontId="8" fillId="0" borderId="0" xfId="0" applyNumberFormat="1" applyFont="1" applyFill="1" applyAlignment="1">
      <alignment horizontal="left" vertical="top"/>
    </xf>
    <xf numFmtId="2" fontId="10" fillId="0" borderId="0" xfId="0" applyNumberFormat="1" applyFont="1" applyFill="1" applyBorder="1" applyAlignment="1">
      <alignment horizontal="left" vertical="top"/>
    </xf>
    <xf numFmtId="0" fontId="3" fillId="0" borderId="0" xfId="1" applyFont="1" applyAlignment="1">
      <alignment vertical="top"/>
    </xf>
    <xf numFmtId="1" fontId="8" fillId="0" borderId="0" xfId="0" applyNumberFormat="1" applyFont="1" applyFill="1" applyBorder="1" applyAlignment="1">
      <alignment vertical="top"/>
    </xf>
    <xf numFmtId="0" fontId="0" fillId="0" borderId="0" xfId="0" applyFont="1"/>
    <xf numFmtId="2" fontId="15" fillId="0" borderId="0" xfId="0" applyNumberFormat="1" applyFont="1" applyAlignment="1">
      <alignment horizontal="center"/>
    </xf>
    <xf numFmtId="165" fontId="15" fillId="0" borderId="0" xfId="0" applyNumberFormat="1" applyFont="1" applyAlignment="1">
      <alignment horizontal="center"/>
    </xf>
  </cellXfs>
  <cellStyles count="167">
    <cellStyle name="Euro" xfId="2" xr:uid="{00000000-0005-0000-0000-000000000000}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Good" xfId="23" builtinId="26"/>
    <cellStyle name="Good 2" xfId="3" xr:uid="{00000000-0005-0000-0000-000052000000}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Normal" xfId="0" builtinId="0"/>
    <cellStyle name="Normal 2" xfId="1" xr:uid="{00000000-0005-0000-0000-0000A4000000}"/>
    <cellStyle name="Normal_TE1-variable-offset" xfId="126" xr:uid="{00000000-0005-0000-0000-0000A5000000}"/>
    <cellStyle name="Normale_DMM and tests" xfId="4" xr:uid="{00000000-0005-0000-0000-0000A6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558800</xdr:colOff>
      <xdr:row>1</xdr:row>
      <xdr:rowOff>165100</xdr:rowOff>
    </xdr:from>
    <xdr:to>
      <xdr:col>8</xdr:col>
      <xdr:colOff>292100</xdr:colOff>
      <xdr:row>10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BDE3638-A69D-7648-9762-5FB5B8151704}"/>
            </a:ext>
          </a:extLst>
        </xdr:cNvPr>
        <xdr:cNvSpPr txBox="1"/>
      </xdr:nvSpPr>
      <xdr:spPr>
        <a:xfrm>
          <a:off x="558800" y="368300"/>
          <a:ext cx="6337300" cy="1739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Roboto" panose="02000000000000000000" pitchFamily="2" charset="0"/>
              <a:ea typeface="Roboto" panose="02000000000000000000" pitchFamily="2" charset="0"/>
            </a:rPr>
            <a:t>This Supplementary Material accompanies the article</a:t>
          </a:r>
        </a:p>
        <a:p>
          <a:endParaRPr lang="en-US" sz="1100"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en-US" sz="1100">
              <a:latin typeface="Roboto" panose="02000000000000000000" pitchFamily="2" charset="0"/>
              <a:ea typeface="Roboto" panose="02000000000000000000" pitchFamily="2" charset="0"/>
            </a:rPr>
            <a:t>“Carbon release from Large Igneous Province magmas estimated from trace element-gas correlations” by B. A. Black and A. Aiuppa. The original article should be cited if this material is used:</a:t>
          </a:r>
        </a:p>
        <a:p>
          <a:endParaRPr lang="en-US" sz="1100"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en-US" sz="1100" b="1">
              <a:latin typeface="Roboto" panose="02000000000000000000" pitchFamily="2" charset="0"/>
              <a:ea typeface="Roboto" panose="02000000000000000000" pitchFamily="2" charset="0"/>
            </a:rPr>
            <a:t>Black, B. A. and Aiuppa, A. (2023) “Carbon release from Large Igneous Province magmas estimated from trace element-gas correlations”, Volcanica, 6(1), pp. 129–145. doi: 10.30909/vol.06.01.129145.</a:t>
          </a:r>
        </a:p>
        <a:p>
          <a:endParaRPr lang="en-US" sz="1100"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50800</xdr:colOff>
      <xdr:row>3</xdr:row>
      <xdr:rowOff>0</xdr:rowOff>
    </xdr:from>
    <xdr:to>
      <xdr:col>14</xdr:col>
      <xdr:colOff>127000</xdr:colOff>
      <xdr:row>4</xdr:row>
      <xdr:rowOff>12700</xdr:rowOff>
    </xdr:to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4097"/>
            </a:ex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>
    <xdr:from>
      <xdr:col>14</xdr:col>
      <xdr:colOff>50800</xdr:colOff>
      <xdr:row>3</xdr:row>
      <xdr:rowOff>0</xdr:rowOff>
    </xdr:from>
    <xdr:to>
      <xdr:col>14</xdr:col>
      <xdr:colOff>127000</xdr:colOff>
      <xdr:row>4</xdr:row>
      <xdr:rowOff>12700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07800" y="457200"/>
          <a:ext cx="76200" cy="165100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8BB0C-1A80-F141-B63E-91872220EA19}">
  <dimension ref="A1"/>
  <sheetViews>
    <sheetView tabSelected="1" workbookViewId="0">
      <selection activeCell="B16" sqref="B16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56"/>
  <sheetViews>
    <sheetView workbookViewId="0">
      <pane ySplit="1" topLeftCell="A2" activePane="bottomLeft" state="frozen"/>
      <selection pane="bottomLeft" activeCell="D1" sqref="D1:O1"/>
    </sheetView>
  </sheetViews>
  <sheetFormatPr baseColWidth="10" defaultRowHeight="16" x14ac:dyDescent="0.2"/>
  <sheetData>
    <row r="1" spans="1:15" x14ac:dyDescent="0.2">
      <c r="A1" s="3" t="s">
        <v>49</v>
      </c>
      <c r="B1" s="3" t="s">
        <v>51</v>
      </c>
      <c r="C1" s="3" t="s">
        <v>52</v>
      </c>
      <c r="D1" s="10" t="s">
        <v>659</v>
      </c>
      <c r="E1" s="10" t="s">
        <v>660</v>
      </c>
      <c r="F1" s="10" t="s">
        <v>661</v>
      </c>
      <c r="G1" s="10" t="s">
        <v>662</v>
      </c>
      <c r="H1" s="10" t="s">
        <v>142</v>
      </c>
      <c r="I1" s="10" t="s">
        <v>663</v>
      </c>
      <c r="J1" s="10" t="s">
        <v>664</v>
      </c>
      <c r="K1" s="10" t="s">
        <v>665</v>
      </c>
      <c r="L1" s="10" t="s">
        <v>666</v>
      </c>
      <c r="M1" s="10" t="s">
        <v>669</v>
      </c>
      <c r="N1" s="10" t="s">
        <v>0</v>
      </c>
      <c r="O1" s="10" t="s">
        <v>670</v>
      </c>
    </row>
    <row r="2" spans="1:15" x14ac:dyDescent="0.2">
      <c r="A2" s="4" t="s">
        <v>348</v>
      </c>
      <c r="B2" s="35" t="s">
        <v>349</v>
      </c>
      <c r="C2" s="4" t="s">
        <v>504</v>
      </c>
      <c r="D2" s="4">
        <v>2</v>
      </c>
      <c r="E2" s="36">
        <v>49.777999999999999</v>
      </c>
      <c r="F2" s="36">
        <v>0.76500000000000001</v>
      </c>
      <c r="G2" s="36">
        <v>10.80176</v>
      </c>
      <c r="H2" s="36">
        <v>10.807</v>
      </c>
      <c r="I2" s="6"/>
      <c r="J2" s="37">
        <v>556.50172612197935</v>
      </c>
      <c r="K2" s="19"/>
      <c r="L2" s="19"/>
      <c r="M2" s="8"/>
      <c r="N2" s="3"/>
      <c r="O2" s="7" t="str">
        <f>IF(N2&gt;0,N2*'About this compilation'!$A$17,"")</f>
        <v/>
      </c>
    </row>
    <row r="3" spans="1:15" x14ac:dyDescent="0.2">
      <c r="A3" s="4"/>
      <c r="B3" s="35" t="s">
        <v>350</v>
      </c>
      <c r="C3" s="4"/>
      <c r="D3" s="4">
        <v>2</v>
      </c>
      <c r="E3" s="36">
        <v>48.697000000000003</v>
      </c>
      <c r="F3" s="36">
        <v>1.1830000000000001</v>
      </c>
      <c r="G3" s="36">
        <v>10.8066598</v>
      </c>
      <c r="H3" s="36">
        <v>11.913</v>
      </c>
      <c r="I3" s="4"/>
      <c r="J3" s="37">
        <v>473.56190476190483</v>
      </c>
      <c r="K3" s="4"/>
      <c r="L3" s="4"/>
      <c r="M3" s="4"/>
      <c r="N3" s="4"/>
      <c r="O3" s="4"/>
    </row>
    <row r="4" spans="1:15" x14ac:dyDescent="0.2">
      <c r="A4" s="4"/>
      <c r="B4" s="35" t="s">
        <v>351</v>
      </c>
      <c r="C4" s="4"/>
      <c r="D4" s="4">
        <v>2</v>
      </c>
      <c r="E4" s="36">
        <v>49.963999999999999</v>
      </c>
      <c r="F4" s="36">
        <v>1.099</v>
      </c>
      <c r="G4" s="36">
        <v>10.80076</v>
      </c>
      <c r="H4" s="36">
        <v>10.175000000000001</v>
      </c>
      <c r="I4" s="4"/>
      <c r="J4" s="37">
        <v>519.32324131789858</v>
      </c>
      <c r="K4" s="4"/>
      <c r="L4" s="4"/>
      <c r="M4" s="4"/>
      <c r="N4" s="4"/>
      <c r="O4" s="4"/>
    </row>
    <row r="5" spans="1:15" x14ac:dyDescent="0.2">
      <c r="A5" s="4"/>
      <c r="B5" s="35" t="s">
        <v>352</v>
      </c>
      <c r="C5" s="4"/>
      <c r="D5" s="4">
        <v>2</v>
      </c>
      <c r="E5" s="36">
        <v>49.871000000000002</v>
      </c>
      <c r="F5" s="36">
        <v>1.3680000000000001</v>
      </c>
      <c r="G5" s="36">
        <v>10.79776</v>
      </c>
      <c r="H5" s="36">
        <v>9.0589999999999993</v>
      </c>
      <c r="I5" s="4"/>
      <c r="J5" s="37">
        <v>81.821366024518397</v>
      </c>
      <c r="K5" s="4"/>
      <c r="L5" s="4"/>
      <c r="M5" s="4"/>
      <c r="N5" s="4"/>
      <c r="O5" s="4"/>
    </row>
    <row r="6" spans="1:15" x14ac:dyDescent="0.2">
      <c r="A6" s="4"/>
      <c r="B6" s="35" t="s">
        <v>353</v>
      </c>
      <c r="C6" s="4"/>
      <c r="D6" s="4">
        <v>2</v>
      </c>
      <c r="E6" s="36">
        <v>48.201000000000001</v>
      </c>
      <c r="F6" s="36">
        <v>2.0219999999999998</v>
      </c>
      <c r="G6" s="36">
        <v>10.8036598</v>
      </c>
      <c r="H6" s="36">
        <v>8.2769999999999992</v>
      </c>
      <c r="I6" s="4"/>
      <c r="J6" s="37">
        <v>754.74860335195501</v>
      </c>
      <c r="K6" s="4"/>
      <c r="L6" s="4"/>
      <c r="M6" s="4"/>
      <c r="N6" s="4"/>
      <c r="O6" s="4"/>
    </row>
    <row r="7" spans="1:15" x14ac:dyDescent="0.2">
      <c r="A7" s="4"/>
      <c r="B7" s="35" t="s">
        <v>354</v>
      </c>
      <c r="C7" s="4"/>
      <c r="D7" s="4">
        <v>2</v>
      </c>
      <c r="E7" s="36">
        <v>46.987000000000002</v>
      </c>
      <c r="F7" s="36">
        <v>1.077</v>
      </c>
      <c r="G7" s="36">
        <v>10.8036598</v>
      </c>
      <c r="H7" s="36">
        <v>17.774999999999999</v>
      </c>
      <c r="I7" s="4"/>
      <c r="J7" s="37">
        <v>138.24</v>
      </c>
      <c r="K7" s="4"/>
      <c r="L7" s="4"/>
      <c r="M7" s="4"/>
      <c r="N7" s="4"/>
      <c r="O7" s="4"/>
    </row>
    <row r="8" spans="1:15" x14ac:dyDescent="0.2">
      <c r="A8" s="4"/>
      <c r="B8" s="35" t="s">
        <v>355</v>
      </c>
      <c r="C8" s="4"/>
      <c r="D8" s="4">
        <v>2</v>
      </c>
      <c r="E8" s="36">
        <v>46.570999999999998</v>
      </c>
      <c r="F8" s="36">
        <v>1.294</v>
      </c>
      <c r="G8" s="36">
        <v>10.8036598</v>
      </c>
      <c r="H8" s="36">
        <v>17.117000000000001</v>
      </c>
      <c r="I8" s="4"/>
      <c r="J8" s="37">
        <v>346.15601173020502</v>
      </c>
      <c r="K8" s="4"/>
      <c r="L8" s="4"/>
      <c r="M8" s="4"/>
      <c r="N8" s="4"/>
      <c r="O8" s="4"/>
    </row>
    <row r="9" spans="1:15" x14ac:dyDescent="0.2">
      <c r="A9" s="4"/>
      <c r="B9" s="35" t="s">
        <v>356</v>
      </c>
      <c r="C9" s="4"/>
      <c r="D9" s="4">
        <v>2</v>
      </c>
      <c r="E9" s="36">
        <v>48.45</v>
      </c>
      <c r="F9" s="36">
        <v>0.96499999999999997</v>
      </c>
      <c r="G9" s="36">
        <v>10.8046598</v>
      </c>
      <c r="H9" s="36">
        <v>15.097</v>
      </c>
      <c r="I9" s="4"/>
      <c r="J9" s="37">
        <v>127.5175879396985</v>
      </c>
      <c r="K9" s="4"/>
      <c r="L9" s="4"/>
      <c r="M9" s="4"/>
      <c r="N9" s="4"/>
      <c r="O9" s="4"/>
    </row>
    <row r="10" spans="1:15" x14ac:dyDescent="0.2">
      <c r="A10" s="4"/>
      <c r="B10" s="35" t="s">
        <v>357</v>
      </c>
      <c r="C10" s="4"/>
      <c r="D10" s="4">
        <v>2</v>
      </c>
      <c r="E10" s="36">
        <v>47.238999999999997</v>
      </c>
      <c r="F10" s="36">
        <v>1.456</v>
      </c>
      <c r="G10" s="36">
        <v>10.8036598</v>
      </c>
      <c r="H10" s="36">
        <v>11.714</v>
      </c>
      <c r="I10" s="4"/>
      <c r="J10" s="37">
        <v>410.07407407407402</v>
      </c>
      <c r="K10" s="4"/>
      <c r="L10" s="4"/>
      <c r="M10" s="4"/>
      <c r="N10" s="4"/>
      <c r="O10" s="4"/>
    </row>
    <row r="11" spans="1:15" x14ac:dyDescent="0.2">
      <c r="A11" s="4"/>
      <c r="B11" s="35" t="s">
        <v>358</v>
      </c>
      <c r="C11" s="4"/>
      <c r="D11" s="4">
        <v>2</v>
      </c>
      <c r="E11" s="36">
        <v>48.802</v>
      </c>
      <c r="F11" s="36">
        <v>1.633</v>
      </c>
      <c r="G11" s="36">
        <v>10.8106598</v>
      </c>
      <c r="H11" s="36">
        <v>9.7850000000000001</v>
      </c>
      <c r="I11" s="4"/>
      <c r="J11" s="37">
        <v>540.862745098039</v>
      </c>
      <c r="K11" s="4"/>
      <c r="L11" s="4"/>
      <c r="M11" s="4"/>
      <c r="N11" s="4"/>
      <c r="O11" s="4"/>
    </row>
    <row r="12" spans="1:15" x14ac:dyDescent="0.2">
      <c r="A12" s="4"/>
      <c r="B12" s="35" t="s">
        <v>359</v>
      </c>
      <c r="C12" s="4"/>
      <c r="D12" s="4">
        <v>2</v>
      </c>
      <c r="E12" s="36">
        <v>48.448999999999998</v>
      </c>
      <c r="F12" s="36">
        <v>1.202</v>
      </c>
      <c r="G12" s="36">
        <v>10.8036598</v>
      </c>
      <c r="H12" s="36">
        <v>15.983000000000001</v>
      </c>
      <c r="I12" s="4"/>
      <c r="J12" s="37">
        <v>41.739130434782602</v>
      </c>
      <c r="K12" s="4"/>
      <c r="L12" s="4"/>
      <c r="M12" s="4"/>
      <c r="N12" s="4"/>
      <c r="O12" s="4"/>
    </row>
    <row r="13" spans="1:15" x14ac:dyDescent="0.2">
      <c r="A13" s="4"/>
      <c r="B13" s="35" t="s">
        <v>360</v>
      </c>
      <c r="C13" s="4"/>
      <c r="D13" s="4">
        <v>2</v>
      </c>
      <c r="E13" s="36">
        <v>49.207999999999998</v>
      </c>
      <c r="F13" s="36">
        <v>1.3720000000000001</v>
      </c>
      <c r="G13" s="36">
        <v>10.7898602</v>
      </c>
      <c r="H13" s="36">
        <v>9.3960000000000008</v>
      </c>
      <c r="I13" s="4"/>
      <c r="J13" s="37">
        <v>527.07330316742105</v>
      </c>
      <c r="K13" s="4"/>
      <c r="L13" s="4"/>
      <c r="M13" s="4"/>
      <c r="N13" s="4"/>
      <c r="O13" s="4"/>
    </row>
    <row r="14" spans="1:15" x14ac:dyDescent="0.2">
      <c r="A14" s="4"/>
      <c r="B14" s="35" t="s">
        <v>361</v>
      </c>
      <c r="C14" s="4"/>
      <c r="D14" s="4">
        <v>2</v>
      </c>
      <c r="E14" s="36">
        <v>47.603999999999999</v>
      </c>
      <c r="F14" s="36">
        <v>1.3140000000000001</v>
      </c>
      <c r="G14" s="36">
        <v>10.8066598</v>
      </c>
      <c r="H14" s="36">
        <v>14.528</v>
      </c>
      <c r="I14" s="4"/>
      <c r="J14" s="37">
        <v>146.48730964467001</v>
      </c>
      <c r="K14" s="4"/>
      <c r="L14" s="4"/>
      <c r="M14" s="4"/>
      <c r="N14" s="4"/>
      <c r="O14" s="4"/>
    </row>
    <row r="15" spans="1:15" x14ac:dyDescent="0.2">
      <c r="A15" s="4"/>
      <c r="B15" s="35" t="s">
        <v>362</v>
      </c>
      <c r="C15" s="4"/>
      <c r="D15" s="4">
        <v>2</v>
      </c>
      <c r="E15" s="36">
        <v>47.375999999999998</v>
      </c>
      <c r="F15" s="36">
        <v>1.4430000000000001</v>
      </c>
      <c r="G15" s="36">
        <v>10.7888602</v>
      </c>
      <c r="H15" s="36">
        <v>8.734</v>
      </c>
      <c r="I15" s="4"/>
      <c r="J15" s="37">
        <v>574.28099173553699</v>
      </c>
      <c r="K15" s="4"/>
      <c r="L15" s="4"/>
      <c r="M15" s="4"/>
      <c r="N15" s="4"/>
      <c r="O15" s="4"/>
    </row>
    <row r="16" spans="1:15" x14ac:dyDescent="0.2">
      <c r="A16" s="4"/>
      <c r="B16" s="35" t="s">
        <v>363</v>
      </c>
      <c r="C16" s="4"/>
      <c r="D16" s="4">
        <v>2</v>
      </c>
      <c r="E16" s="36">
        <v>47.887</v>
      </c>
      <c r="F16" s="36">
        <v>1.3280000000000001</v>
      </c>
      <c r="G16" s="36">
        <v>10.808659799999999</v>
      </c>
      <c r="H16" s="36">
        <v>11.257</v>
      </c>
      <c r="I16" s="4"/>
      <c r="J16" s="37">
        <v>533.97905759162302</v>
      </c>
      <c r="K16" s="4"/>
      <c r="L16" s="4"/>
      <c r="M16" s="4"/>
      <c r="N16" s="4"/>
      <c r="O16" s="4"/>
    </row>
    <row r="17" spans="1:15" x14ac:dyDescent="0.2">
      <c r="A17" s="4"/>
      <c r="B17" s="35" t="s">
        <v>364</v>
      </c>
      <c r="C17" s="4"/>
      <c r="D17" s="4">
        <v>2</v>
      </c>
      <c r="E17" s="36">
        <v>49.213000000000001</v>
      </c>
      <c r="F17" s="36">
        <v>1.206</v>
      </c>
      <c r="G17" s="36">
        <v>10.826459399999999</v>
      </c>
      <c r="H17" s="36">
        <v>10.632</v>
      </c>
      <c r="I17" s="4"/>
      <c r="J17" s="37">
        <v>204.28571428571399</v>
      </c>
      <c r="K17" s="4"/>
      <c r="L17" s="4"/>
      <c r="M17" s="4"/>
      <c r="N17" s="4"/>
      <c r="O17" s="4"/>
    </row>
    <row r="18" spans="1:15" x14ac:dyDescent="0.2">
      <c r="A18" s="4"/>
      <c r="B18" s="35" t="s">
        <v>365</v>
      </c>
      <c r="C18" s="4"/>
      <c r="D18" s="4">
        <v>2</v>
      </c>
      <c r="E18" s="36">
        <v>47.564</v>
      </c>
      <c r="F18" s="36">
        <v>1.224</v>
      </c>
      <c r="G18" s="36">
        <v>10.8066598</v>
      </c>
      <c r="H18" s="36">
        <v>15.221</v>
      </c>
      <c r="I18" s="4"/>
      <c r="J18" s="37">
        <v>169.64835164835199</v>
      </c>
      <c r="K18" s="4"/>
      <c r="L18" s="4"/>
      <c r="M18" s="4"/>
      <c r="N18" s="4"/>
      <c r="O18" s="4"/>
    </row>
    <row r="19" spans="1:15" x14ac:dyDescent="0.2">
      <c r="A19" s="4"/>
      <c r="B19" s="35" t="s">
        <v>366</v>
      </c>
      <c r="C19" s="4"/>
      <c r="D19" s="4">
        <v>2</v>
      </c>
      <c r="E19" s="36">
        <v>48.134999999999998</v>
      </c>
      <c r="F19" s="36">
        <v>1.9159999999999999</v>
      </c>
      <c r="G19" s="36">
        <v>10.8106598</v>
      </c>
      <c r="H19" s="36">
        <v>9.968</v>
      </c>
      <c r="I19" s="4"/>
      <c r="J19" s="37">
        <v>418.40358744394598</v>
      </c>
      <c r="K19" s="4"/>
      <c r="L19" s="4"/>
      <c r="M19" s="4"/>
      <c r="N19" s="4"/>
      <c r="O19" s="4"/>
    </row>
    <row r="20" spans="1:15" x14ac:dyDescent="0.2">
      <c r="A20" s="4"/>
      <c r="B20" s="35" t="s">
        <v>367</v>
      </c>
      <c r="C20" s="4"/>
      <c r="D20" s="4">
        <v>2</v>
      </c>
      <c r="E20" s="36">
        <v>46.953000000000003</v>
      </c>
      <c r="F20" s="36">
        <v>1.403</v>
      </c>
      <c r="G20" s="36">
        <v>10.80076</v>
      </c>
      <c r="H20" s="36">
        <v>10.881</v>
      </c>
      <c r="I20" s="4"/>
      <c r="J20" s="37">
        <v>533.75456919060105</v>
      </c>
      <c r="K20" s="4"/>
      <c r="L20" s="4"/>
      <c r="M20" s="4"/>
      <c r="N20" s="4"/>
      <c r="O20" s="4"/>
    </row>
    <row r="21" spans="1:15" x14ac:dyDescent="0.2">
      <c r="A21" s="4"/>
      <c r="B21" s="35" t="s">
        <v>368</v>
      </c>
      <c r="C21" s="4"/>
      <c r="D21" s="4">
        <v>2</v>
      </c>
      <c r="E21" s="36">
        <v>47.668999999999997</v>
      </c>
      <c r="F21" s="36">
        <v>1.1020000000000001</v>
      </c>
      <c r="G21" s="36">
        <v>10.80076</v>
      </c>
      <c r="H21" s="36">
        <v>14.872999999999999</v>
      </c>
      <c r="I21" s="4"/>
      <c r="J21" s="37">
        <v>467.66938775510198</v>
      </c>
      <c r="K21" s="4"/>
      <c r="L21" s="4"/>
      <c r="M21" s="4"/>
      <c r="N21" s="4"/>
      <c r="O21" s="4"/>
    </row>
    <row r="22" spans="1:15" x14ac:dyDescent="0.2">
      <c r="A22" s="4"/>
      <c r="B22" s="35" t="s">
        <v>369</v>
      </c>
      <c r="C22" s="4"/>
      <c r="D22" s="4">
        <v>2</v>
      </c>
      <c r="E22" s="36">
        <v>46.976999999999997</v>
      </c>
      <c r="F22" s="36">
        <v>1.2050000000000001</v>
      </c>
      <c r="G22" s="36">
        <v>10.790860199999999</v>
      </c>
      <c r="H22" s="36">
        <v>9.4049999999999994</v>
      </c>
      <c r="I22" s="4"/>
      <c r="J22" s="37">
        <v>114.358490566038</v>
      </c>
      <c r="K22" s="4"/>
      <c r="L22" s="4"/>
      <c r="M22" s="4"/>
      <c r="N22" s="4"/>
      <c r="O22" s="4"/>
    </row>
    <row r="23" spans="1:15" x14ac:dyDescent="0.2">
      <c r="A23" s="4"/>
      <c r="B23" s="35" t="s">
        <v>370</v>
      </c>
      <c r="C23" s="4"/>
      <c r="D23" s="4">
        <v>2</v>
      </c>
      <c r="E23" s="36">
        <v>47.075000000000003</v>
      </c>
      <c r="F23" s="36">
        <v>1.2909999999999999</v>
      </c>
      <c r="G23" s="36">
        <v>10.8036598</v>
      </c>
      <c r="H23" s="36">
        <v>13.256</v>
      </c>
      <c r="I23" s="4"/>
      <c r="J23" s="37">
        <v>459.20199501246901</v>
      </c>
      <c r="K23" s="4"/>
      <c r="L23" s="4"/>
      <c r="M23" s="4"/>
      <c r="N23" s="4"/>
      <c r="O23" s="4"/>
    </row>
    <row r="24" spans="1:15" x14ac:dyDescent="0.2">
      <c r="A24" s="4"/>
      <c r="B24" s="35" t="s">
        <v>371</v>
      </c>
      <c r="C24" s="4"/>
      <c r="D24" s="4">
        <v>2</v>
      </c>
      <c r="E24" s="36">
        <v>48.33</v>
      </c>
      <c r="F24" s="36">
        <v>1.355</v>
      </c>
      <c r="G24" s="36">
        <v>10.8046598</v>
      </c>
      <c r="H24" s="36">
        <v>10.965</v>
      </c>
      <c r="I24" s="4"/>
      <c r="J24" s="37">
        <v>511.41762452107298</v>
      </c>
      <c r="K24" s="4"/>
      <c r="L24" s="4"/>
      <c r="M24" s="4"/>
      <c r="N24" s="4"/>
      <c r="O24" s="4"/>
    </row>
    <row r="25" spans="1:15" x14ac:dyDescent="0.2">
      <c r="A25" s="4"/>
      <c r="B25" s="35" t="s">
        <v>372</v>
      </c>
      <c r="C25" s="4"/>
      <c r="D25" s="4">
        <v>2</v>
      </c>
      <c r="E25" s="36">
        <v>49.569000000000003</v>
      </c>
      <c r="F25" s="36">
        <v>1.3149999999999999</v>
      </c>
      <c r="G25" s="36">
        <v>10.8046598</v>
      </c>
      <c r="H25" s="36">
        <v>8.8030000000000008</v>
      </c>
      <c r="I25" s="4"/>
      <c r="J25" s="37">
        <v>559.81803411860278</v>
      </c>
      <c r="K25" s="4"/>
      <c r="L25" s="4"/>
      <c r="M25" s="4"/>
      <c r="N25" s="4"/>
      <c r="O25" s="4"/>
    </row>
    <row r="26" spans="1:15" x14ac:dyDescent="0.2">
      <c r="A26" s="4"/>
      <c r="B26" s="35" t="s">
        <v>373</v>
      </c>
      <c r="C26" s="4"/>
      <c r="D26" s="4">
        <v>2</v>
      </c>
      <c r="E26" s="36">
        <v>47.613999999999997</v>
      </c>
      <c r="F26" s="36">
        <v>1.5229999999999999</v>
      </c>
      <c r="G26" s="36">
        <v>10.796760000000001</v>
      </c>
      <c r="H26" s="36">
        <v>9.7159999999999993</v>
      </c>
      <c r="I26" s="4"/>
      <c r="J26" s="37">
        <v>630</v>
      </c>
      <c r="K26" s="4"/>
      <c r="L26" s="4"/>
      <c r="M26" s="4"/>
      <c r="N26" s="4"/>
      <c r="O26" s="4"/>
    </row>
    <row r="27" spans="1:15" x14ac:dyDescent="0.2">
      <c r="A27" s="4"/>
      <c r="B27" s="35" t="s">
        <v>374</v>
      </c>
      <c r="C27" s="4"/>
      <c r="D27" s="4">
        <v>2</v>
      </c>
      <c r="E27" s="36">
        <v>47.777999999999999</v>
      </c>
      <c r="F27" s="36">
        <v>1.3959999999999999</v>
      </c>
      <c r="G27" s="36">
        <v>10.80176</v>
      </c>
      <c r="H27" s="36">
        <v>9.8640000000000008</v>
      </c>
      <c r="I27" s="4"/>
      <c r="J27" s="37">
        <v>745.74132492113574</v>
      </c>
      <c r="K27" s="4"/>
      <c r="L27" s="4"/>
      <c r="M27" s="4"/>
      <c r="N27" s="4"/>
      <c r="O27" s="4"/>
    </row>
    <row r="28" spans="1:15" x14ac:dyDescent="0.2">
      <c r="A28" s="4"/>
      <c r="B28" s="35" t="s">
        <v>375</v>
      </c>
      <c r="C28" s="4"/>
      <c r="D28" s="4">
        <v>2</v>
      </c>
      <c r="E28" s="36">
        <v>48.765000000000001</v>
      </c>
      <c r="F28" s="36">
        <v>0.97399999999999998</v>
      </c>
      <c r="G28" s="36">
        <v>10.8125596</v>
      </c>
      <c r="H28" s="36">
        <v>9.3249999999999993</v>
      </c>
      <c r="I28" s="4"/>
      <c r="J28" s="37">
        <v>558.02306425041184</v>
      </c>
      <c r="K28" s="4"/>
      <c r="L28" s="4"/>
      <c r="M28" s="4"/>
      <c r="N28" s="4"/>
      <c r="O28" s="4"/>
    </row>
    <row r="29" spans="1:15" x14ac:dyDescent="0.2">
      <c r="A29" s="4"/>
      <c r="B29" s="35" t="s">
        <v>376</v>
      </c>
      <c r="C29" s="4"/>
      <c r="D29" s="4">
        <v>2</v>
      </c>
      <c r="E29" s="36">
        <v>47.329000000000001</v>
      </c>
      <c r="F29" s="36">
        <v>0.82299999999999995</v>
      </c>
      <c r="G29" s="36">
        <v>10.80076</v>
      </c>
      <c r="H29" s="36">
        <v>20.63</v>
      </c>
      <c r="I29" s="4"/>
      <c r="J29" s="37">
        <v>207.88732394366198</v>
      </c>
      <c r="K29" s="4"/>
      <c r="L29" s="4"/>
      <c r="M29" s="4"/>
      <c r="N29" s="4"/>
      <c r="O29" s="4"/>
    </row>
    <row r="30" spans="1:15" x14ac:dyDescent="0.2">
      <c r="A30" s="4"/>
      <c r="B30" s="35" t="s">
        <v>377</v>
      </c>
      <c r="C30" s="4"/>
      <c r="D30" s="4">
        <v>2</v>
      </c>
      <c r="E30" s="36">
        <v>47.34</v>
      </c>
      <c r="F30" s="36">
        <v>1.236</v>
      </c>
      <c r="G30" s="36">
        <v>10.8046598</v>
      </c>
      <c r="H30" s="36">
        <v>16.803000000000001</v>
      </c>
      <c r="I30" s="4"/>
      <c r="J30" s="37">
        <v>459.04936014625235</v>
      </c>
      <c r="K30" s="4"/>
      <c r="L30" s="4"/>
      <c r="M30" s="4"/>
      <c r="N30" s="4"/>
      <c r="O30" s="4"/>
    </row>
    <row r="31" spans="1:15" x14ac:dyDescent="0.2">
      <c r="A31" s="4"/>
      <c r="B31" s="35" t="s">
        <v>378</v>
      </c>
      <c r="C31" s="4"/>
      <c r="D31" s="4">
        <v>2</v>
      </c>
      <c r="E31" s="36">
        <v>47.643999999999998</v>
      </c>
      <c r="F31" s="36">
        <v>1.2490000000000001</v>
      </c>
      <c r="G31" s="36">
        <v>10.808659799999999</v>
      </c>
      <c r="H31" s="36">
        <v>13.186999999999999</v>
      </c>
      <c r="I31" s="4"/>
      <c r="J31" s="37">
        <v>574.80063795853277</v>
      </c>
      <c r="K31" s="4"/>
      <c r="L31" s="4"/>
      <c r="M31" s="4"/>
      <c r="N31" s="4"/>
      <c r="O31" s="4"/>
    </row>
    <row r="32" spans="1:15" x14ac:dyDescent="0.2">
      <c r="A32" s="4"/>
      <c r="B32" s="35" t="s">
        <v>379</v>
      </c>
      <c r="C32" s="4"/>
      <c r="D32" s="4">
        <v>2</v>
      </c>
      <c r="E32" s="36">
        <v>46.945</v>
      </c>
      <c r="F32" s="36">
        <v>1.3049999999999999</v>
      </c>
      <c r="G32" s="36">
        <v>10.8046598</v>
      </c>
      <c r="H32" s="36">
        <v>15.835000000000001</v>
      </c>
      <c r="I32" s="4"/>
      <c r="J32" s="37">
        <v>398.93333333333345</v>
      </c>
      <c r="K32" s="4"/>
      <c r="L32" s="4"/>
      <c r="M32" s="4"/>
      <c r="N32" s="4"/>
      <c r="O32" s="4"/>
    </row>
    <row r="33" spans="1:15" x14ac:dyDescent="0.2">
      <c r="A33" s="4"/>
      <c r="B33" s="35" t="s">
        <v>380</v>
      </c>
      <c r="C33" s="4"/>
      <c r="D33" s="4">
        <v>2</v>
      </c>
      <c r="E33" s="36">
        <v>46.609000000000002</v>
      </c>
      <c r="F33" s="36">
        <v>1.1259999999999999</v>
      </c>
      <c r="G33" s="36">
        <v>10.8046598</v>
      </c>
      <c r="H33" s="36">
        <v>17.695</v>
      </c>
      <c r="I33" s="4"/>
      <c r="J33" s="37">
        <v>297.36283185840711</v>
      </c>
      <c r="K33" s="4"/>
      <c r="L33" s="4"/>
      <c r="M33" s="4"/>
      <c r="N33" s="4"/>
      <c r="O33" s="4"/>
    </row>
    <row r="34" spans="1:15" x14ac:dyDescent="0.2">
      <c r="A34" s="4"/>
      <c r="B34" s="35" t="s">
        <v>381</v>
      </c>
      <c r="C34" s="4"/>
      <c r="D34" s="4">
        <v>2</v>
      </c>
      <c r="E34" s="36">
        <v>48.914000000000001</v>
      </c>
      <c r="F34" s="36">
        <v>1.31</v>
      </c>
      <c r="G34" s="36">
        <v>10.8195596</v>
      </c>
      <c r="H34" s="36">
        <v>9.8019999999999996</v>
      </c>
      <c r="I34" s="4"/>
      <c r="J34" s="37">
        <v>850.97947214076248</v>
      </c>
      <c r="K34" s="4"/>
      <c r="L34" s="4"/>
      <c r="M34" s="4"/>
      <c r="N34" s="4"/>
      <c r="O34" s="4"/>
    </row>
    <row r="35" spans="1:15" x14ac:dyDescent="0.2">
      <c r="A35" s="4"/>
      <c r="B35" s="35" t="s">
        <v>382</v>
      </c>
      <c r="C35" s="4"/>
      <c r="D35" s="4">
        <v>2</v>
      </c>
      <c r="E35" s="36">
        <v>48.697000000000003</v>
      </c>
      <c r="F35" s="36">
        <v>0.66800000000000004</v>
      </c>
      <c r="G35" s="36">
        <v>10.8046598</v>
      </c>
      <c r="H35" s="36">
        <v>13.077999999999999</v>
      </c>
      <c r="I35" s="4"/>
      <c r="J35" s="37">
        <v>21.920374707259956</v>
      </c>
      <c r="K35" s="4"/>
      <c r="L35" s="4"/>
      <c r="M35" s="4"/>
      <c r="N35" s="4"/>
      <c r="O35" s="4"/>
    </row>
    <row r="36" spans="1:15" x14ac:dyDescent="0.2">
      <c r="A36" s="4"/>
      <c r="B36" s="35" t="s">
        <v>383</v>
      </c>
      <c r="C36" s="4"/>
      <c r="D36" s="4">
        <v>2</v>
      </c>
      <c r="E36" s="36">
        <v>47.643999999999998</v>
      </c>
      <c r="F36" s="36">
        <v>1.2689999999999999</v>
      </c>
      <c r="G36" s="36">
        <v>10.8066598</v>
      </c>
      <c r="H36" s="36">
        <v>14.331</v>
      </c>
      <c r="I36" s="4"/>
      <c r="J36" s="37">
        <v>218.79792746113986</v>
      </c>
      <c r="K36" s="4"/>
      <c r="L36" s="4"/>
      <c r="M36" s="4"/>
      <c r="N36" s="4"/>
      <c r="O36" s="4"/>
    </row>
    <row r="37" spans="1:15" x14ac:dyDescent="0.2">
      <c r="A37" s="4"/>
      <c r="B37" s="35" t="s">
        <v>384</v>
      </c>
      <c r="C37" s="4"/>
      <c r="D37" s="4">
        <v>2</v>
      </c>
      <c r="E37" s="36">
        <v>47.447000000000003</v>
      </c>
      <c r="F37" s="36">
        <v>1.411</v>
      </c>
      <c r="G37" s="36">
        <v>10.808659799999999</v>
      </c>
      <c r="H37" s="36">
        <v>11.569000000000001</v>
      </c>
      <c r="I37" s="4"/>
      <c r="J37" s="37">
        <v>273.17834394904463</v>
      </c>
      <c r="K37" s="4"/>
      <c r="L37" s="4"/>
      <c r="M37" s="4"/>
      <c r="N37" s="4"/>
      <c r="O37" s="4"/>
    </row>
    <row r="38" spans="1:15" x14ac:dyDescent="0.2">
      <c r="A38" s="4"/>
      <c r="B38" s="35" t="s">
        <v>385</v>
      </c>
      <c r="C38" s="4"/>
      <c r="D38" s="4">
        <v>2</v>
      </c>
      <c r="E38" s="36">
        <v>47.110999999999997</v>
      </c>
      <c r="F38" s="36">
        <v>1.175</v>
      </c>
      <c r="G38" s="36">
        <v>10.805659799999999</v>
      </c>
      <c r="H38" s="36">
        <v>15.205</v>
      </c>
      <c r="I38" s="4"/>
      <c r="J38" s="37">
        <v>61.151999999999994</v>
      </c>
      <c r="K38" s="4"/>
      <c r="L38" s="4"/>
      <c r="M38" s="4"/>
      <c r="N38" s="4"/>
      <c r="O38" s="4"/>
    </row>
    <row r="39" spans="1:15" x14ac:dyDescent="0.2">
      <c r="A39" s="4"/>
      <c r="B39" s="35" t="s">
        <v>386</v>
      </c>
      <c r="C39" s="4"/>
      <c r="D39" s="4">
        <v>2</v>
      </c>
      <c r="E39" s="36">
        <v>46.28</v>
      </c>
      <c r="F39" s="36">
        <v>1.1830000000000001</v>
      </c>
      <c r="G39" s="36">
        <v>10.8066598</v>
      </c>
      <c r="H39" s="36">
        <v>15.255000000000001</v>
      </c>
      <c r="I39" s="4"/>
      <c r="J39" s="37">
        <v>434.38798498122668</v>
      </c>
      <c r="K39" s="4"/>
      <c r="L39" s="4"/>
      <c r="M39" s="4"/>
      <c r="N39" s="4"/>
      <c r="O39" s="4"/>
    </row>
    <row r="40" spans="1:15" x14ac:dyDescent="0.2">
      <c r="A40" s="4"/>
      <c r="B40" s="35" t="s">
        <v>387</v>
      </c>
      <c r="C40" s="4"/>
      <c r="D40" s="4">
        <v>2</v>
      </c>
      <c r="E40" s="36">
        <v>48.948999999999998</v>
      </c>
      <c r="F40" s="36">
        <v>1.7569999999999999</v>
      </c>
      <c r="G40" s="36">
        <v>10.80076</v>
      </c>
      <c r="H40" s="36">
        <v>11.571999999999999</v>
      </c>
      <c r="I40" s="4"/>
      <c r="J40" s="37">
        <v>97.873801110550232</v>
      </c>
      <c r="K40" s="4"/>
      <c r="L40" s="4"/>
      <c r="M40" s="4"/>
      <c r="N40" s="4"/>
      <c r="O40" s="4"/>
    </row>
    <row r="41" spans="1:15" x14ac:dyDescent="0.2">
      <c r="A41" s="4"/>
      <c r="B41" s="35" t="s">
        <v>388</v>
      </c>
      <c r="C41" s="4"/>
      <c r="D41" s="4">
        <v>2</v>
      </c>
      <c r="E41" s="36">
        <v>46.320999999999998</v>
      </c>
      <c r="F41" s="36">
        <v>1.1930000000000001</v>
      </c>
      <c r="G41" s="36">
        <v>10.799760000000001</v>
      </c>
      <c r="H41" s="36">
        <v>17.356000000000002</v>
      </c>
      <c r="I41" s="4"/>
      <c r="J41" s="37">
        <v>298.87966804979254</v>
      </c>
      <c r="K41" s="4"/>
      <c r="L41" s="4"/>
      <c r="M41" s="4"/>
      <c r="N41" s="4"/>
      <c r="O41" s="4"/>
    </row>
    <row r="42" spans="1:15" x14ac:dyDescent="0.2">
      <c r="A42" s="4"/>
      <c r="B42" s="35" t="s">
        <v>389</v>
      </c>
      <c r="C42" s="4"/>
      <c r="D42" s="4">
        <v>2</v>
      </c>
      <c r="E42" s="36">
        <v>47.186999999999998</v>
      </c>
      <c r="F42" s="36">
        <v>1.1990000000000001</v>
      </c>
      <c r="G42" s="36">
        <v>10.80076</v>
      </c>
      <c r="H42" s="36">
        <v>11.298</v>
      </c>
      <c r="I42" s="4"/>
      <c r="J42" s="37">
        <v>184.75757575757572</v>
      </c>
      <c r="K42" s="4"/>
      <c r="L42" s="4"/>
      <c r="M42" s="4"/>
      <c r="N42" s="4"/>
      <c r="O42" s="4"/>
    </row>
    <row r="43" spans="1:15" x14ac:dyDescent="0.2">
      <c r="A43" s="4"/>
      <c r="B43" s="35" t="s">
        <v>390</v>
      </c>
      <c r="C43" s="4"/>
      <c r="D43" s="4">
        <v>2</v>
      </c>
      <c r="E43" s="36">
        <v>48.017000000000003</v>
      </c>
      <c r="F43" s="36">
        <v>1.0009999999999999</v>
      </c>
      <c r="G43" s="36">
        <v>10.80076</v>
      </c>
      <c r="H43" s="36">
        <v>16.009</v>
      </c>
      <c r="I43" s="4"/>
      <c r="J43" s="37">
        <v>384.97959183673464</v>
      </c>
      <c r="K43" s="4"/>
      <c r="L43" s="4"/>
      <c r="M43" s="4"/>
      <c r="N43" s="4"/>
      <c r="O43" s="4"/>
    </row>
    <row r="44" spans="1:15" x14ac:dyDescent="0.2">
      <c r="A44" s="4"/>
      <c r="B44" s="35" t="s">
        <v>391</v>
      </c>
      <c r="C44" s="4"/>
      <c r="D44" s="4">
        <v>2</v>
      </c>
      <c r="E44" s="36">
        <v>47.585000000000001</v>
      </c>
      <c r="F44" s="36">
        <v>1.7809999999999999</v>
      </c>
      <c r="G44" s="36">
        <v>10.79476</v>
      </c>
      <c r="H44" s="36">
        <v>9.1709999999999994</v>
      </c>
      <c r="I44" s="4"/>
      <c r="J44" s="37">
        <v>97.940619077700575</v>
      </c>
      <c r="K44" s="4"/>
      <c r="L44" s="4"/>
      <c r="M44" s="4"/>
      <c r="N44" s="4"/>
      <c r="O44" s="4"/>
    </row>
    <row r="45" spans="1:15" x14ac:dyDescent="0.2">
      <c r="A45" s="4"/>
      <c r="B45" s="35" t="s">
        <v>392</v>
      </c>
      <c r="C45" s="4"/>
      <c r="D45" s="4">
        <v>2</v>
      </c>
      <c r="E45" s="36">
        <v>48.622</v>
      </c>
      <c r="F45" s="36">
        <v>1.645</v>
      </c>
      <c r="G45" s="36">
        <v>10.8066598</v>
      </c>
      <c r="H45" s="36">
        <v>8.8919999999999995</v>
      </c>
      <c r="I45" s="4"/>
      <c r="J45" s="37">
        <v>220.04248861911989</v>
      </c>
      <c r="K45" s="4"/>
      <c r="L45" s="4"/>
      <c r="M45" s="4"/>
      <c r="N45" s="4"/>
      <c r="O45" s="4"/>
    </row>
    <row r="46" spans="1:15" x14ac:dyDescent="0.2">
      <c r="A46" s="4"/>
      <c r="B46" s="35" t="s">
        <v>393</v>
      </c>
      <c r="C46" s="4"/>
      <c r="D46" s="4">
        <v>2</v>
      </c>
      <c r="E46" s="36">
        <v>46.582000000000001</v>
      </c>
      <c r="F46" s="36">
        <v>1.046</v>
      </c>
      <c r="G46" s="36">
        <v>10.80076</v>
      </c>
      <c r="H46" s="36">
        <v>20.359000000000002</v>
      </c>
      <c r="I46" s="4"/>
      <c r="J46" s="37">
        <v>194.77386934673365</v>
      </c>
      <c r="K46" s="4"/>
      <c r="L46" s="4"/>
      <c r="M46" s="4"/>
      <c r="N46" s="4"/>
      <c r="O46" s="4"/>
    </row>
    <row r="47" spans="1:15" x14ac:dyDescent="0.2">
      <c r="A47" s="4"/>
      <c r="B47" s="35" t="s">
        <v>394</v>
      </c>
      <c r="C47" s="4"/>
      <c r="D47" s="4">
        <v>2</v>
      </c>
      <c r="E47" s="36">
        <v>48.72</v>
      </c>
      <c r="F47" s="36">
        <v>1.6830000000000001</v>
      </c>
      <c r="G47" s="36">
        <v>10.8343592</v>
      </c>
      <c r="H47" s="36">
        <v>9.8559999999999999</v>
      </c>
      <c r="I47" s="4"/>
      <c r="J47" s="37">
        <v>120.63030303030303</v>
      </c>
      <c r="K47" s="4"/>
      <c r="L47" s="4"/>
      <c r="M47" s="4"/>
      <c r="N47" s="4"/>
      <c r="O47" s="4"/>
    </row>
    <row r="48" spans="1:15" x14ac:dyDescent="0.2">
      <c r="A48" s="4"/>
      <c r="B48" s="35" t="s">
        <v>395</v>
      </c>
      <c r="C48" s="4"/>
      <c r="D48" s="4">
        <v>2</v>
      </c>
      <c r="E48" s="36">
        <v>47.548999999999999</v>
      </c>
      <c r="F48" s="36">
        <v>1.278</v>
      </c>
      <c r="G48" s="36">
        <v>10.8046598</v>
      </c>
      <c r="H48" s="36">
        <v>10.16</v>
      </c>
      <c r="I48" s="4"/>
      <c r="J48" s="37">
        <v>343.80952380952385</v>
      </c>
      <c r="K48" s="4"/>
      <c r="L48" s="4"/>
      <c r="M48" s="4"/>
      <c r="N48" s="4"/>
      <c r="O48" s="4"/>
    </row>
    <row r="49" spans="1:15" x14ac:dyDescent="0.2">
      <c r="A49" s="4"/>
      <c r="B49" s="35" t="s">
        <v>396</v>
      </c>
      <c r="C49" s="4"/>
      <c r="D49" s="4">
        <v>2</v>
      </c>
      <c r="E49" s="36">
        <v>46.805</v>
      </c>
      <c r="F49" s="36">
        <v>1.006</v>
      </c>
      <c r="G49" s="36">
        <v>10.799760000000001</v>
      </c>
      <c r="H49" s="36">
        <v>18.89</v>
      </c>
      <c r="I49" s="4"/>
      <c r="J49" s="37">
        <v>259.38461538461542</v>
      </c>
      <c r="K49" s="4"/>
      <c r="L49" s="4"/>
      <c r="M49" s="4"/>
      <c r="N49" s="4"/>
      <c r="O49" s="4"/>
    </row>
    <row r="50" spans="1:15" x14ac:dyDescent="0.2">
      <c r="A50" s="4"/>
      <c r="B50" s="35" t="s">
        <v>397</v>
      </c>
      <c r="C50" s="4"/>
      <c r="D50" s="4">
        <v>2</v>
      </c>
      <c r="E50" s="36">
        <v>50.612000000000002</v>
      </c>
      <c r="F50" s="36">
        <v>1.444</v>
      </c>
      <c r="G50" s="36">
        <v>10.8066598</v>
      </c>
      <c r="H50" s="36">
        <v>9.91</v>
      </c>
      <c r="I50" s="4"/>
      <c r="J50" s="37">
        <v>60.423728813559315</v>
      </c>
      <c r="K50" s="4"/>
      <c r="L50" s="4"/>
      <c r="M50" s="4"/>
      <c r="N50" s="4"/>
      <c r="O50" s="4"/>
    </row>
    <row r="51" spans="1:15" x14ac:dyDescent="0.2">
      <c r="A51" s="4"/>
      <c r="B51" s="35" t="s">
        <v>398</v>
      </c>
      <c r="C51" s="4"/>
      <c r="D51" s="4">
        <v>2</v>
      </c>
      <c r="E51" s="36">
        <v>47.86</v>
      </c>
      <c r="F51" s="36">
        <v>1.4810000000000001</v>
      </c>
      <c r="G51" s="36">
        <v>10.8066598</v>
      </c>
      <c r="H51" s="36">
        <v>11.529</v>
      </c>
      <c r="I51" s="4"/>
      <c r="J51" s="37">
        <v>522.90381125226872</v>
      </c>
      <c r="K51" s="4"/>
      <c r="L51" s="4"/>
      <c r="M51" s="4"/>
      <c r="N51" s="4"/>
      <c r="O51" s="4"/>
    </row>
    <row r="52" spans="1:15" x14ac:dyDescent="0.2">
      <c r="A52" s="4"/>
      <c r="B52" s="35" t="s">
        <v>399</v>
      </c>
      <c r="C52" s="4"/>
      <c r="D52" s="4">
        <v>2</v>
      </c>
      <c r="E52" s="36">
        <v>46.874000000000002</v>
      </c>
      <c r="F52" s="36">
        <v>1.0409999999999999</v>
      </c>
      <c r="G52" s="36">
        <v>10.8066598</v>
      </c>
      <c r="H52" s="36">
        <v>13.983000000000001</v>
      </c>
      <c r="I52" s="4"/>
      <c r="J52" s="37">
        <v>497.16981132075477</v>
      </c>
      <c r="K52" s="4"/>
      <c r="L52" s="4"/>
      <c r="M52" s="4"/>
      <c r="N52" s="4"/>
      <c r="O52" s="4"/>
    </row>
    <row r="53" spans="1:15" x14ac:dyDescent="0.2">
      <c r="A53" s="4"/>
      <c r="B53" s="35" t="s">
        <v>400</v>
      </c>
      <c r="C53" s="4"/>
      <c r="D53" s="4">
        <v>2</v>
      </c>
      <c r="E53" s="36">
        <v>47.48</v>
      </c>
      <c r="F53" s="36">
        <v>0.83599999999999997</v>
      </c>
      <c r="G53" s="36">
        <v>10.80076</v>
      </c>
      <c r="H53" s="36">
        <v>15.414999999999999</v>
      </c>
      <c r="I53" s="4"/>
      <c r="J53" s="37">
        <v>127.76659959758548</v>
      </c>
      <c r="K53" s="4"/>
      <c r="L53" s="4"/>
      <c r="M53" s="4"/>
      <c r="N53" s="4"/>
      <c r="O53" s="4"/>
    </row>
    <row r="54" spans="1:15" x14ac:dyDescent="0.2">
      <c r="A54" s="4"/>
      <c r="B54" s="35" t="s">
        <v>401</v>
      </c>
      <c r="C54" s="4"/>
      <c r="D54" s="4">
        <v>2</v>
      </c>
      <c r="E54" s="36">
        <v>47.360999999999997</v>
      </c>
      <c r="F54" s="36">
        <v>1.367</v>
      </c>
      <c r="G54" s="36">
        <v>10.80076</v>
      </c>
      <c r="H54" s="36">
        <v>11.045</v>
      </c>
      <c r="I54" s="4"/>
      <c r="J54" s="37">
        <v>502.57495590828933</v>
      </c>
      <c r="K54" s="4"/>
      <c r="L54" s="4"/>
      <c r="M54" s="4"/>
      <c r="N54" s="4"/>
      <c r="O54" s="4"/>
    </row>
    <row r="55" spans="1:15" x14ac:dyDescent="0.2">
      <c r="A55" s="4"/>
      <c r="B55" s="35" t="s">
        <v>402</v>
      </c>
      <c r="C55" s="4"/>
      <c r="D55" s="4">
        <v>2</v>
      </c>
      <c r="E55" s="36">
        <v>47.664000000000001</v>
      </c>
      <c r="F55" s="36">
        <v>1.234</v>
      </c>
      <c r="G55" s="36">
        <v>10.808659799999999</v>
      </c>
      <c r="H55" s="36">
        <v>12.523999999999999</v>
      </c>
      <c r="I55" s="4"/>
      <c r="J55" s="37">
        <v>581.61303462321803</v>
      </c>
      <c r="K55" s="4"/>
      <c r="L55" s="4"/>
      <c r="M55" s="4"/>
      <c r="N55" s="4"/>
      <c r="O55" s="4"/>
    </row>
    <row r="56" spans="1:15" x14ac:dyDescent="0.2">
      <c r="A56" s="4"/>
      <c r="B56" s="35" t="s">
        <v>403</v>
      </c>
      <c r="C56" s="4"/>
      <c r="D56" s="4">
        <v>2</v>
      </c>
      <c r="E56" s="36">
        <v>48.210999999999999</v>
      </c>
      <c r="F56" s="36">
        <v>1.3759999999999999</v>
      </c>
      <c r="G56" s="36">
        <v>10.8106598</v>
      </c>
      <c r="H56" s="36">
        <v>9.77</v>
      </c>
      <c r="I56" s="4"/>
      <c r="J56" s="37">
        <v>607.54871794871781</v>
      </c>
      <c r="K56" s="4"/>
      <c r="L56" s="4"/>
      <c r="M56" s="4"/>
      <c r="N56" s="4"/>
      <c r="O56" s="4"/>
    </row>
    <row r="57" spans="1:15" x14ac:dyDescent="0.2">
      <c r="A57" s="4"/>
      <c r="B57" s="35" t="s">
        <v>404</v>
      </c>
      <c r="C57" s="4"/>
      <c r="D57" s="4">
        <v>2</v>
      </c>
      <c r="E57" s="36">
        <v>47.277999999999999</v>
      </c>
      <c r="F57" s="36">
        <v>1.5920000000000001</v>
      </c>
      <c r="G57" s="36">
        <v>10.796760000000001</v>
      </c>
      <c r="H57" s="36">
        <v>8.9440000000000008</v>
      </c>
      <c r="I57" s="4"/>
      <c r="J57" s="37">
        <v>291.57754010695191</v>
      </c>
      <c r="K57" s="4"/>
      <c r="L57" s="4"/>
      <c r="M57" s="4"/>
      <c r="N57" s="4"/>
      <c r="O57" s="4"/>
    </row>
    <row r="58" spans="1:15" x14ac:dyDescent="0.2">
      <c r="A58" s="4"/>
      <c r="B58" s="35" t="s">
        <v>405</v>
      </c>
      <c r="C58" s="4"/>
      <c r="D58" s="4">
        <v>2</v>
      </c>
      <c r="E58" s="36">
        <v>45.814999999999998</v>
      </c>
      <c r="F58" s="36">
        <v>0.99399999999999999</v>
      </c>
      <c r="G58" s="36">
        <v>10.799760000000001</v>
      </c>
      <c r="H58" s="36">
        <v>20.97</v>
      </c>
      <c r="I58" s="4"/>
      <c r="J58" s="37">
        <v>188.46206425153795</v>
      </c>
      <c r="K58" s="4"/>
      <c r="L58" s="4"/>
      <c r="M58" s="4"/>
      <c r="N58" s="4"/>
      <c r="O58" s="4"/>
    </row>
    <row r="59" spans="1:15" x14ac:dyDescent="0.2">
      <c r="A59" s="4"/>
      <c r="B59" s="35" t="s">
        <v>406</v>
      </c>
      <c r="C59" s="4"/>
      <c r="D59" s="4">
        <v>2</v>
      </c>
      <c r="E59" s="36">
        <v>50.268999999999998</v>
      </c>
      <c r="F59" s="36">
        <v>1.6870000000000001</v>
      </c>
      <c r="G59" s="36">
        <v>10.787860199999999</v>
      </c>
      <c r="H59" s="36">
        <v>9.39</v>
      </c>
      <c r="I59" s="4"/>
      <c r="J59" s="37">
        <v>333.78491171749607</v>
      </c>
      <c r="K59" s="4"/>
      <c r="L59" s="4"/>
      <c r="M59" s="4"/>
      <c r="N59" s="4"/>
      <c r="O59" s="4"/>
    </row>
    <row r="60" spans="1:15" x14ac:dyDescent="0.2">
      <c r="A60" s="4"/>
      <c r="B60" s="35" t="s">
        <v>407</v>
      </c>
      <c r="C60" s="4"/>
      <c r="D60" s="4">
        <v>2</v>
      </c>
      <c r="E60" s="36">
        <v>46.673000000000002</v>
      </c>
      <c r="F60" s="36">
        <v>1.206</v>
      </c>
      <c r="G60" s="36">
        <v>10.8066598</v>
      </c>
      <c r="H60" s="36">
        <v>16.791</v>
      </c>
      <c r="I60" s="4"/>
      <c r="J60" s="37">
        <v>1201.3076923076924</v>
      </c>
      <c r="K60" s="4"/>
      <c r="L60" s="4"/>
      <c r="M60" s="4"/>
      <c r="N60" s="4"/>
      <c r="O60" s="4"/>
    </row>
    <row r="61" spans="1:15" x14ac:dyDescent="0.2">
      <c r="A61" s="4"/>
      <c r="B61" s="35" t="s">
        <v>408</v>
      </c>
      <c r="C61" s="4"/>
      <c r="D61" s="4">
        <v>2</v>
      </c>
      <c r="E61" s="36">
        <v>46.649000000000001</v>
      </c>
      <c r="F61" s="36">
        <v>2.0009999999999999</v>
      </c>
      <c r="G61" s="36">
        <v>10.79476</v>
      </c>
      <c r="H61" s="36">
        <v>8.2249999999999996</v>
      </c>
      <c r="I61" s="4"/>
      <c r="J61" s="37">
        <v>746.95050558807884</v>
      </c>
      <c r="K61" s="4"/>
      <c r="L61" s="4"/>
      <c r="M61" s="4"/>
      <c r="N61" s="4"/>
      <c r="O61" s="4"/>
    </row>
    <row r="62" spans="1:15" x14ac:dyDescent="0.2">
      <c r="A62" s="4"/>
      <c r="B62" s="35" t="s">
        <v>409</v>
      </c>
      <c r="C62" s="4"/>
      <c r="D62" s="4">
        <v>2</v>
      </c>
      <c r="E62" s="36">
        <v>47.131999999999998</v>
      </c>
      <c r="F62" s="36">
        <v>1.41</v>
      </c>
      <c r="G62" s="36">
        <v>10.808659799999999</v>
      </c>
      <c r="H62" s="36">
        <v>9.8209999999999997</v>
      </c>
      <c r="I62" s="4"/>
      <c r="J62" s="37">
        <v>228.43962008141114</v>
      </c>
      <c r="K62" s="4"/>
      <c r="L62" s="4"/>
      <c r="M62" s="4"/>
      <c r="N62" s="4"/>
      <c r="O62" s="4"/>
    </row>
    <row r="63" spans="1:15" x14ac:dyDescent="0.2">
      <c r="A63" s="4"/>
      <c r="B63" s="35" t="s">
        <v>410</v>
      </c>
      <c r="C63" s="4"/>
      <c r="D63" s="4">
        <v>2</v>
      </c>
      <c r="E63" s="36">
        <v>47.832000000000001</v>
      </c>
      <c r="F63" s="36">
        <v>1.367</v>
      </c>
      <c r="G63" s="36">
        <v>10.8036598</v>
      </c>
      <c r="H63" s="36">
        <v>13.516999999999999</v>
      </c>
      <c r="I63" s="4"/>
      <c r="J63" s="37">
        <v>243.26710816777043</v>
      </c>
      <c r="K63" s="4"/>
      <c r="L63" s="4"/>
      <c r="M63" s="4"/>
      <c r="N63" s="4"/>
      <c r="O63" s="4"/>
    </row>
    <row r="64" spans="1:15" x14ac:dyDescent="0.2">
      <c r="A64" s="4"/>
      <c r="B64" s="35" t="s">
        <v>411</v>
      </c>
      <c r="C64" s="4"/>
      <c r="D64" s="4">
        <v>2</v>
      </c>
      <c r="E64" s="36">
        <v>46.621000000000002</v>
      </c>
      <c r="F64" s="36">
        <v>1.462</v>
      </c>
      <c r="G64" s="36">
        <v>10.8066598</v>
      </c>
      <c r="H64" s="36">
        <v>11.661</v>
      </c>
      <c r="I64" s="4"/>
      <c r="J64" s="37">
        <v>544.34042553191489</v>
      </c>
      <c r="K64" s="4"/>
      <c r="L64" s="4"/>
      <c r="M64" s="4"/>
      <c r="N64" s="4"/>
      <c r="O64" s="4"/>
    </row>
    <row r="65" spans="1:15" x14ac:dyDescent="0.2">
      <c r="A65" s="4"/>
      <c r="B65" s="35" t="s">
        <v>412</v>
      </c>
      <c r="C65" s="4"/>
      <c r="D65" s="4">
        <v>2</v>
      </c>
      <c r="E65" s="36">
        <v>46.204000000000001</v>
      </c>
      <c r="F65" s="36">
        <v>1.1200000000000001</v>
      </c>
      <c r="G65" s="36">
        <v>10.8046598</v>
      </c>
      <c r="H65" s="36">
        <v>19.797000000000001</v>
      </c>
      <c r="I65" s="4"/>
      <c r="J65" s="37">
        <v>362.46975088967974</v>
      </c>
      <c r="K65" s="4"/>
      <c r="L65" s="4"/>
      <c r="M65" s="4"/>
      <c r="N65" s="4"/>
      <c r="O65" s="4"/>
    </row>
    <row r="66" spans="1:15" x14ac:dyDescent="0.2">
      <c r="A66" s="4"/>
      <c r="B66" s="35" t="s">
        <v>413</v>
      </c>
      <c r="C66" s="4"/>
      <c r="D66" s="4">
        <v>2</v>
      </c>
      <c r="E66" s="36">
        <v>45.710999999999999</v>
      </c>
      <c r="F66" s="36">
        <v>1.288</v>
      </c>
      <c r="G66" s="36">
        <v>10.799760000000001</v>
      </c>
      <c r="H66" s="36">
        <v>18.61</v>
      </c>
      <c r="I66" s="4"/>
      <c r="J66" s="37">
        <v>377.65289256198344</v>
      </c>
      <c r="K66" s="4"/>
      <c r="L66" s="4"/>
      <c r="M66" s="4"/>
      <c r="N66" s="4"/>
      <c r="O66" s="4"/>
    </row>
    <row r="67" spans="1:15" x14ac:dyDescent="0.2">
      <c r="A67" s="4"/>
      <c r="B67" s="35" t="s">
        <v>414</v>
      </c>
      <c r="C67" s="4"/>
      <c r="D67" s="4">
        <v>2</v>
      </c>
      <c r="E67" s="36">
        <v>47.296999999999997</v>
      </c>
      <c r="F67" s="36">
        <v>1.35</v>
      </c>
      <c r="G67" s="36">
        <v>10.8066598</v>
      </c>
      <c r="H67" s="36">
        <v>11.766</v>
      </c>
      <c r="I67" s="4"/>
      <c r="J67" s="37">
        <v>568.50029359953021</v>
      </c>
      <c r="K67" s="4"/>
      <c r="L67" s="4"/>
      <c r="M67" s="4"/>
      <c r="N67" s="4"/>
      <c r="O67" s="4"/>
    </row>
    <row r="68" spans="1:15" x14ac:dyDescent="0.2">
      <c r="A68" s="4"/>
      <c r="B68" s="35" t="s">
        <v>415</v>
      </c>
      <c r="C68" s="4"/>
      <c r="D68" s="4">
        <v>2</v>
      </c>
      <c r="E68" s="36">
        <v>46.621000000000002</v>
      </c>
      <c r="F68" s="36">
        <v>1.319</v>
      </c>
      <c r="G68" s="36">
        <v>10.8066598</v>
      </c>
      <c r="H68" s="36">
        <v>12.186999999999999</v>
      </c>
      <c r="I68" s="4"/>
      <c r="J68" s="37">
        <v>665.6</v>
      </c>
      <c r="K68" s="4"/>
      <c r="L68" s="4"/>
      <c r="M68" s="4"/>
      <c r="N68" s="4"/>
      <c r="O68" s="4"/>
    </row>
    <row r="69" spans="1:15" x14ac:dyDescent="0.2">
      <c r="A69" s="4"/>
      <c r="B69" s="35" t="s">
        <v>416</v>
      </c>
      <c r="C69" s="4"/>
      <c r="D69" s="4">
        <v>2</v>
      </c>
      <c r="E69" s="36">
        <v>48.984999999999999</v>
      </c>
      <c r="F69" s="36">
        <v>1.3220000000000001</v>
      </c>
      <c r="G69" s="36">
        <v>10.80176</v>
      </c>
      <c r="H69" s="36">
        <v>12.779</v>
      </c>
      <c r="I69" s="4"/>
      <c r="J69" s="37">
        <v>542.58338386901141</v>
      </c>
      <c r="K69" s="4"/>
      <c r="L69" s="4"/>
      <c r="M69" s="4"/>
      <c r="N69" s="4"/>
      <c r="O69" s="4"/>
    </row>
    <row r="70" spans="1:15" x14ac:dyDescent="0.2">
      <c r="A70" s="4"/>
      <c r="B70" s="35" t="s">
        <v>417</v>
      </c>
      <c r="C70" s="4"/>
      <c r="D70" s="4">
        <v>2</v>
      </c>
      <c r="E70" s="36">
        <v>47.371000000000002</v>
      </c>
      <c r="F70" s="36">
        <v>1.4510000000000001</v>
      </c>
      <c r="G70" s="36">
        <v>10.79576</v>
      </c>
      <c r="H70" s="36">
        <v>8.9429999999999996</v>
      </c>
      <c r="I70" s="4"/>
      <c r="J70" s="37">
        <v>205.31452282157676</v>
      </c>
      <c r="K70" s="4"/>
      <c r="L70" s="4"/>
      <c r="M70" s="4"/>
      <c r="N70" s="4"/>
      <c r="O70" s="4"/>
    </row>
    <row r="71" spans="1:15" x14ac:dyDescent="0.2">
      <c r="A71" s="4"/>
      <c r="B71" s="35" t="s">
        <v>418</v>
      </c>
      <c r="C71" s="4"/>
      <c r="D71" s="4">
        <v>2</v>
      </c>
      <c r="E71" s="36">
        <v>43.237000000000002</v>
      </c>
      <c r="F71" s="36">
        <v>1.4830000000000001</v>
      </c>
      <c r="G71" s="36">
        <v>10.8046598</v>
      </c>
      <c r="H71" s="36">
        <v>17.922000000000001</v>
      </c>
      <c r="I71" s="4"/>
      <c r="J71" s="37">
        <v>234.01169590643269</v>
      </c>
      <c r="K71" s="4"/>
      <c r="L71" s="4"/>
      <c r="M71" s="4"/>
      <c r="N71" s="4"/>
      <c r="O71" s="4"/>
    </row>
    <row r="72" spans="1:15" x14ac:dyDescent="0.2">
      <c r="A72" s="4"/>
      <c r="B72" s="35" t="s">
        <v>419</v>
      </c>
      <c r="C72" s="4"/>
      <c r="D72" s="4">
        <v>2</v>
      </c>
      <c r="E72" s="36">
        <v>47.914000000000001</v>
      </c>
      <c r="F72" s="36">
        <v>1.5549999999999999</v>
      </c>
      <c r="G72" s="36">
        <v>10.7888602</v>
      </c>
      <c r="H72" s="36">
        <v>9.7799999999999994</v>
      </c>
      <c r="I72" s="4"/>
      <c r="J72" s="37">
        <v>35.336405529953922</v>
      </c>
      <c r="K72" s="4"/>
      <c r="L72" s="4"/>
      <c r="M72" s="4"/>
      <c r="N72" s="4"/>
      <c r="O72" s="4"/>
    </row>
    <row r="73" spans="1:15" x14ac:dyDescent="0.2">
      <c r="A73" s="4"/>
      <c r="B73" s="35" t="s">
        <v>420</v>
      </c>
      <c r="C73" s="4"/>
      <c r="D73" s="4">
        <v>2</v>
      </c>
      <c r="E73" s="36">
        <v>47.241</v>
      </c>
      <c r="F73" s="36">
        <v>1.0569999999999999</v>
      </c>
      <c r="G73" s="36">
        <v>10.8046598</v>
      </c>
      <c r="H73" s="36">
        <v>16.454000000000001</v>
      </c>
      <c r="I73" s="4"/>
      <c r="J73" s="37">
        <v>323.23582089552241</v>
      </c>
      <c r="K73" s="4"/>
      <c r="L73" s="4"/>
      <c r="M73" s="4"/>
      <c r="N73" s="4"/>
      <c r="O73" s="4"/>
    </row>
    <row r="74" spans="1:15" x14ac:dyDescent="0.2">
      <c r="A74" s="4"/>
      <c r="B74" s="35" t="s">
        <v>421</v>
      </c>
      <c r="C74" s="4"/>
      <c r="D74" s="4">
        <v>2</v>
      </c>
      <c r="E74" s="36">
        <v>47.079000000000001</v>
      </c>
      <c r="F74" s="36">
        <v>1.3620000000000001</v>
      </c>
      <c r="G74" s="36">
        <v>10.799760000000001</v>
      </c>
      <c r="H74" s="36">
        <v>12.456</v>
      </c>
      <c r="I74" s="4"/>
      <c r="J74" s="37">
        <v>528.82352941176475</v>
      </c>
      <c r="K74" s="4"/>
      <c r="L74" s="4"/>
      <c r="M74" s="4"/>
      <c r="N74" s="4"/>
      <c r="O74" s="4"/>
    </row>
    <row r="75" spans="1:15" x14ac:dyDescent="0.2">
      <c r="A75" s="4"/>
      <c r="B75" s="35" t="s">
        <v>422</v>
      </c>
      <c r="C75" s="4"/>
      <c r="D75" s="4">
        <v>2</v>
      </c>
      <c r="E75" s="36">
        <v>47.683999999999997</v>
      </c>
      <c r="F75" s="36">
        <v>1.321</v>
      </c>
      <c r="G75" s="36">
        <v>10.809659799999999</v>
      </c>
      <c r="H75" s="36">
        <v>10.058999999999999</v>
      </c>
      <c r="I75" s="4"/>
      <c r="J75" s="37">
        <v>613.5036789297659</v>
      </c>
      <c r="K75" s="4"/>
      <c r="L75" s="4"/>
      <c r="M75" s="4"/>
      <c r="N75" s="4"/>
      <c r="O75" s="4"/>
    </row>
    <row r="76" spans="1:15" x14ac:dyDescent="0.2">
      <c r="A76" s="4"/>
      <c r="B76" s="35" t="s">
        <v>423</v>
      </c>
      <c r="C76" s="4"/>
      <c r="D76" s="4">
        <v>2</v>
      </c>
      <c r="E76" s="36">
        <v>45.509</v>
      </c>
      <c r="F76" s="36">
        <v>1.2050000000000001</v>
      </c>
      <c r="G76" s="36">
        <v>10.8046598</v>
      </c>
      <c r="H76" s="36">
        <v>19.710999999999999</v>
      </c>
      <c r="I76" s="4"/>
      <c r="J76" s="37">
        <v>374.4212271973467</v>
      </c>
      <c r="K76" s="4"/>
      <c r="L76" s="4"/>
      <c r="M76" s="4"/>
      <c r="N76" s="4"/>
      <c r="O76" s="4"/>
    </row>
    <row r="77" spans="1:15" x14ac:dyDescent="0.2">
      <c r="A77" s="4"/>
      <c r="B77" s="35" t="s">
        <v>424</v>
      </c>
      <c r="C77" s="4"/>
      <c r="D77" s="4">
        <v>2</v>
      </c>
      <c r="E77" s="36">
        <v>48.042999999999999</v>
      </c>
      <c r="F77" s="36">
        <v>1.2310000000000001</v>
      </c>
      <c r="G77" s="36">
        <v>10.841258999999999</v>
      </c>
      <c r="H77" s="36">
        <v>8.9049999999999994</v>
      </c>
      <c r="I77" s="4"/>
      <c r="J77" s="37">
        <v>617.57217391304368</v>
      </c>
      <c r="K77" s="4"/>
      <c r="L77" s="4"/>
      <c r="M77" s="4"/>
      <c r="N77" s="4"/>
      <c r="O77" s="4"/>
    </row>
    <row r="78" spans="1:15" x14ac:dyDescent="0.2">
      <c r="A78" s="4"/>
      <c r="B78" s="35" t="s">
        <v>425</v>
      </c>
      <c r="C78" s="4"/>
      <c r="D78" s="4">
        <v>2</v>
      </c>
      <c r="E78" s="36">
        <v>49.07</v>
      </c>
      <c r="F78" s="36">
        <v>1.706</v>
      </c>
      <c r="G78" s="36">
        <v>10.79776</v>
      </c>
      <c r="H78" s="36">
        <v>10.351000000000001</v>
      </c>
      <c r="I78" s="4"/>
      <c r="J78" s="37">
        <v>35.118186203569714</v>
      </c>
      <c r="K78" s="4"/>
      <c r="L78" s="4"/>
      <c r="M78" s="4"/>
      <c r="N78" s="4"/>
      <c r="O78" s="4"/>
    </row>
    <row r="79" spans="1:15" x14ac:dyDescent="0.2">
      <c r="A79" s="4"/>
      <c r="B79" s="35" t="s">
        <v>426</v>
      </c>
      <c r="C79" s="4"/>
      <c r="D79" s="4">
        <v>2</v>
      </c>
      <c r="E79" s="36">
        <v>47.947000000000003</v>
      </c>
      <c r="F79" s="36">
        <v>1.425</v>
      </c>
      <c r="G79" s="36">
        <v>10.80076</v>
      </c>
      <c r="H79" s="36">
        <v>10.724</v>
      </c>
      <c r="I79" s="4"/>
      <c r="J79" s="37">
        <v>576.30334190231349</v>
      </c>
      <c r="K79" s="4"/>
      <c r="L79" s="4"/>
      <c r="M79" s="4"/>
      <c r="N79" s="4"/>
      <c r="O79" s="4"/>
    </row>
    <row r="80" spans="1:15" x14ac:dyDescent="0.2">
      <c r="A80" s="4"/>
      <c r="B80" s="35" t="s">
        <v>427</v>
      </c>
      <c r="C80" s="4"/>
      <c r="D80" s="4">
        <v>2</v>
      </c>
      <c r="E80" s="36">
        <v>46.107999999999997</v>
      </c>
      <c r="F80" s="36">
        <v>1.395</v>
      </c>
      <c r="G80" s="36">
        <v>10.799760000000001</v>
      </c>
      <c r="H80" s="36">
        <v>12.592000000000001</v>
      </c>
      <c r="I80" s="4"/>
      <c r="J80" s="37">
        <v>458.65217391304355</v>
      </c>
      <c r="K80" s="4"/>
      <c r="L80" s="4"/>
      <c r="M80" s="4"/>
      <c r="N80" s="4"/>
      <c r="O80" s="4"/>
    </row>
    <row r="81" spans="1:15" x14ac:dyDescent="0.2">
      <c r="A81" s="4"/>
      <c r="B81" s="35" t="s">
        <v>428</v>
      </c>
      <c r="C81" s="4"/>
      <c r="D81" s="4">
        <v>2</v>
      </c>
      <c r="E81" s="36">
        <v>46.932000000000002</v>
      </c>
      <c r="F81" s="36">
        <v>1.171</v>
      </c>
      <c r="G81" s="36">
        <v>10.8036598</v>
      </c>
      <c r="H81" s="36">
        <v>18.431000000000001</v>
      </c>
      <c r="I81" s="4"/>
      <c r="J81" s="37">
        <v>196.359375</v>
      </c>
      <c r="K81" s="4"/>
      <c r="L81" s="4"/>
      <c r="M81" s="4"/>
      <c r="N81" s="4"/>
      <c r="O81" s="4"/>
    </row>
    <row r="82" spans="1:15" x14ac:dyDescent="0.2">
      <c r="A82" s="4"/>
      <c r="B82" s="35" t="s">
        <v>429</v>
      </c>
      <c r="C82" s="4"/>
      <c r="D82" s="4">
        <v>2</v>
      </c>
      <c r="E82" s="36">
        <v>45.789000000000001</v>
      </c>
      <c r="F82" s="36">
        <v>1.1739999999999999</v>
      </c>
      <c r="G82" s="36">
        <v>10.79876</v>
      </c>
      <c r="H82" s="36">
        <v>18.170999999999999</v>
      </c>
      <c r="I82" s="4"/>
      <c r="J82" s="37">
        <v>700.59880239520953</v>
      </c>
      <c r="K82" s="4"/>
      <c r="L82" s="4"/>
      <c r="M82" s="4"/>
      <c r="N82" s="4"/>
      <c r="O82" s="4"/>
    </row>
    <row r="83" spans="1:15" x14ac:dyDescent="0.2">
      <c r="A83" s="4"/>
      <c r="B83" s="35" t="s">
        <v>430</v>
      </c>
      <c r="C83" s="4"/>
      <c r="D83" s="4">
        <v>2</v>
      </c>
      <c r="E83" s="36">
        <v>47.56</v>
      </c>
      <c r="F83" s="36">
        <v>1.4510000000000001</v>
      </c>
      <c r="G83" s="36">
        <v>10.805659799999999</v>
      </c>
      <c r="H83" s="36">
        <v>10.106999999999999</v>
      </c>
      <c r="I83" s="4"/>
      <c r="J83" s="37">
        <v>605.91891891891896</v>
      </c>
      <c r="K83" s="4"/>
      <c r="L83" s="4"/>
      <c r="M83" s="4"/>
      <c r="N83" s="4"/>
      <c r="O83" s="4"/>
    </row>
    <row r="84" spans="1:15" x14ac:dyDescent="0.2">
      <c r="A84" s="4"/>
      <c r="B84" s="35" t="s">
        <v>431</v>
      </c>
      <c r="C84" s="4"/>
      <c r="D84" s="4">
        <v>2</v>
      </c>
      <c r="E84" s="36">
        <v>48.372</v>
      </c>
      <c r="F84" s="36">
        <v>1.3080000000000001</v>
      </c>
      <c r="G84" s="36">
        <v>10.799760000000001</v>
      </c>
      <c r="H84" s="36">
        <v>14.797000000000001</v>
      </c>
      <c r="I84" s="4"/>
      <c r="J84" s="37">
        <v>394.07936507936512</v>
      </c>
      <c r="K84" s="4"/>
      <c r="L84" s="4"/>
      <c r="M84" s="4"/>
      <c r="N84" s="4"/>
      <c r="O84" s="4"/>
    </row>
    <row r="85" spans="1:15" x14ac:dyDescent="0.2">
      <c r="A85" s="4"/>
      <c r="B85" s="35" t="s">
        <v>432</v>
      </c>
      <c r="C85" s="4"/>
      <c r="D85" s="4">
        <v>2</v>
      </c>
      <c r="E85" s="36">
        <v>47.04</v>
      </c>
      <c r="F85" s="36">
        <v>1.2969999999999999</v>
      </c>
      <c r="G85" s="36">
        <v>10.8076598</v>
      </c>
      <c r="H85" s="36">
        <v>11.349</v>
      </c>
      <c r="I85" s="4"/>
      <c r="J85" s="37">
        <v>615.70810810810815</v>
      </c>
      <c r="K85" s="4"/>
      <c r="L85" s="4"/>
      <c r="M85" s="4"/>
      <c r="N85" s="4"/>
      <c r="O85" s="4"/>
    </row>
    <row r="86" spans="1:15" x14ac:dyDescent="0.2">
      <c r="A86" s="4"/>
      <c r="B86" s="35" t="s">
        <v>433</v>
      </c>
      <c r="C86" s="4"/>
      <c r="D86" s="4">
        <v>2</v>
      </c>
      <c r="E86" s="36">
        <v>48.098999999999997</v>
      </c>
      <c r="F86" s="36">
        <v>1.2509999999999999</v>
      </c>
      <c r="G86" s="36">
        <v>10.805659799999999</v>
      </c>
      <c r="H86" s="36">
        <v>12.535</v>
      </c>
      <c r="I86" s="4"/>
      <c r="J86" s="37">
        <v>438.57493857493859</v>
      </c>
      <c r="K86" s="4"/>
      <c r="L86" s="4"/>
      <c r="M86" s="4"/>
      <c r="N86" s="4"/>
      <c r="O86" s="4"/>
    </row>
    <row r="87" spans="1:15" x14ac:dyDescent="0.2">
      <c r="A87" s="4"/>
      <c r="B87" s="35" t="s">
        <v>434</v>
      </c>
      <c r="C87" s="4"/>
      <c r="D87" s="4">
        <v>2</v>
      </c>
      <c r="E87" s="36">
        <v>46.055999999999997</v>
      </c>
      <c r="F87" s="36">
        <v>1.02</v>
      </c>
      <c r="G87" s="36">
        <v>10.8046598</v>
      </c>
      <c r="H87" s="36">
        <v>14.298</v>
      </c>
      <c r="I87" s="4"/>
      <c r="J87" s="37">
        <v>547.93492822966516</v>
      </c>
      <c r="K87" s="4"/>
      <c r="L87" s="4"/>
      <c r="M87" s="4"/>
      <c r="N87" s="4"/>
      <c r="O87" s="4"/>
    </row>
    <row r="88" spans="1:15" x14ac:dyDescent="0.2">
      <c r="A88" s="4"/>
      <c r="B88" s="35" t="s">
        <v>435</v>
      </c>
      <c r="C88" s="4"/>
      <c r="D88" s="4">
        <v>2</v>
      </c>
      <c r="E88" s="36">
        <v>47.816000000000003</v>
      </c>
      <c r="F88" s="36">
        <v>1.2210000000000001</v>
      </c>
      <c r="G88" s="36">
        <v>10.8046598</v>
      </c>
      <c r="H88" s="36">
        <v>11.941000000000001</v>
      </c>
      <c r="I88" s="4"/>
      <c r="J88" s="37">
        <v>369.06666666666672</v>
      </c>
      <c r="K88" s="4"/>
      <c r="L88" s="4"/>
      <c r="M88" s="4"/>
      <c r="N88" s="4"/>
      <c r="O88" s="4"/>
    </row>
    <row r="89" spans="1:15" x14ac:dyDescent="0.2">
      <c r="A89" s="4"/>
      <c r="B89" s="35" t="s">
        <v>436</v>
      </c>
      <c r="C89" s="4"/>
      <c r="D89" s="4">
        <v>2</v>
      </c>
      <c r="E89" s="36">
        <v>47.744</v>
      </c>
      <c r="F89" s="36">
        <v>1.2769999999999999</v>
      </c>
      <c r="G89" s="36">
        <v>10.808659799999999</v>
      </c>
      <c r="H89" s="36">
        <v>11.461</v>
      </c>
      <c r="I89" s="4"/>
      <c r="J89" s="37">
        <v>569.60669456066944</v>
      </c>
      <c r="K89" s="4"/>
      <c r="L89" s="4"/>
      <c r="M89" s="4"/>
      <c r="N89" s="4"/>
      <c r="O89" s="4"/>
    </row>
    <row r="90" spans="1:15" x14ac:dyDescent="0.2">
      <c r="A90" s="4"/>
      <c r="B90" s="35" t="s">
        <v>437</v>
      </c>
      <c r="C90" s="4"/>
      <c r="D90" s="4">
        <v>2</v>
      </c>
      <c r="E90" s="36">
        <v>47.497</v>
      </c>
      <c r="F90" s="36">
        <v>1.532</v>
      </c>
      <c r="G90" s="36">
        <v>10.8106598</v>
      </c>
      <c r="H90" s="36">
        <v>10.430999999999999</v>
      </c>
      <c r="I90" s="4"/>
      <c r="J90" s="37">
        <v>475.83732057416267</v>
      </c>
      <c r="K90" s="4"/>
      <c r="L90" s="4"/>
      <c r="M90" s="4"/>
      <c r="N90" s="4"/>
      <c r="O90" s="4"/>
    </row>
    <row r="91" spans="1:15" x14ac:dyDescent="0.2">
      <c r="A91" s="4"/>
      <c r="B91" s="35" t="s">
        <v>438</v>
      </c>
      <c r="C91" s="4"/>
      <c r="D91" s="4">
        <v>2</v>
      </c>
      <c r="E91" s="36">
        <v>46.569000000000003</v>
      </c>
      <c r="F91" s="36">
        <v>1.0780000000000001</v>
      </c>
      <c r="G91" s="36">
        <v>10.8046598</v>
      </c>
      <c r="H91" s="36">
        <v>18.425999999999998</v>
      </c>
      <c r="I91" s="4"/>
      <c r="J91" s="37">
        <v>268.79871692060954</v>
      </c>
      <c r="K91" s="4"/>
      <c r="L91" s="4"/>
      <c r="M91" s="4"/>
      <c r="N91" s="4"/>
      <c r="O91" s="4"/>
    </row>
    <row r="92" spans="1:15" x14ac:dyDescent="0.2">
      <c r="A92" s="4"/>
      <c r="B92" s="35" t="s">
        <v>439</v>
      </c>
      <c r="C92" s="4"/>
      <c r="D92" s="4">
        <v>2</v>
      </c>
      <c r="E92" s="36">
        <v>48.485999999999997</v>
      </c>
      <c r="F92" s="36">
        <v>1.704</v>
      </c>
      <c r="G92" s="36">
        <v>10.79576</v>
      </c>
      <c r="H92" s="36">
        <v>6.742</v>
      </c>
      <c r="I92" s="4"/>
      <c r="J92" s="37">
        <v>900.09745293466244</v>
      </c>
      <c r="K92" s="4"/>
      <c r="L92" s="4"/>
      <c r="M92" s="4"/>
      <c r="N92" s="4"/>
      <c r="O92" s="4"/>
    </row>
    <row r="93" spans="1:15" x14ac:dyDescent="0.2">
      <c r="A93" s="4"/>
      <c r="B93" s="35" t="s">
        <v>440</v>
      </c>
      <c r="C93" s="4"/>
      <c r="D93" s="4">
        <v>2</v>
      </c>
      <c r="E93" s="36">
        <v>49.137</v>
      </c>
      <c r="F93" s="36">
        <v>0.85</v>
      </c>
      <c r="G93" s="36">
        <v>10.805659799999999</v>
      </c>
      <c r="H93" s="36">
        <v>10.753</v>
      </c>
      <c r="I93" s="4"/>
      <c r="J93" s="37">
        <v>543.41125541125541</v>
      </c>
      <c r="K93" s="4"/>
      <c r="L93" s="4"/>
      <c r="M93" s="4"/>
      <c r="N93" s="4"/>
      <c r="O93" s="4"/>
    </row>
    <row r="94" spans="1:15" x14ac:dyDescent="0.2">
      <c r="A94" s="4"/>
      <c r="B94" s="35" t="s">
        <v>441</v>
      </c>
      <c r="C94" s="4"/>
      <c r="D94" s="4">
        <v>2</v>
      </c>
      <c r="E94" s="36">
        <v>50.73</v>
      </c>
      <c r="F94" s="36">
        <v>0.85899999999999999</v>
      </c>
      <c r="G94" s="36">
        <v>10.8076598</v>
      </c>
      <c r="H94" s="36">
        <v>9.7319999999999993</v>
      </c>
      <c r="I94" s="4"/>
      <c r="J94" s="37">
        <v>441.98843930635843</v>
      </c>
      <c r="K94" s="4"/>
      <c r="L94" s="4"/>
      <c r="M94" s="4"/>
      <c r="N94" s="4"/>
      <c r="O94" s="4"/>
    </row>
    <row r="95" spans="1:15" x14ac:dyDescent="0.2">
      <c r="A95" s="4"/>
      <c r="B95" s="35" t="s">
        <v>442</v>
      </c>
      <c r="C95" s="4"/>
      <c r="D95" s="4">
        <v>2</v>
      </c>
      <c r="E95" s="36">
        <v>49.127000000000002</v>
      </c>
      <c r="F95" s="36">
        <v>1.766</v>
      </c>
      <c r="G95" s="36">
        <v>10.805659799999999</v>
      </c>
      <c r="H95" s="36">
        <v>8.7219999999999995</v>
      </c>
      <c r="I95" s="4"/>
      <c r="J95" s="37">
        <v>740.32815964523286</v>
      </c>
      <c r="K95" s="4"/>
      <c r="L95" s="4"/>
      <c r="M95" s="4"/>
      <c r="N95" s="4"/>
      <c r="O95" s="4"/>
    </row>
    <row r="96" spans="1:15" x14ac:dyDescent="0.2">
      <c r="A96" s="4"/>
      <c r="B96" s="35" t="s">
        <v>443</v>
      </c>
      <c r="C96" s="4"/>
      <c r="D96" s="4">
        <v>2</v>
      </c>
      <c r="E96" s="36">
        <v>48.823</v>
      </c>
      <c r="F96" s="36">
        <v>2.5489999999999999</v>
      </c>
      <c r="G96" s="36">
        <v>10.791860199999999</v>
      </c>
      <c r="H96" s="36">
        <v>9.7170000000000005</v>
      </c>
      <c r="I96" s="4"/>
      <c r="J96" s="37">
        <v>250.96593886462884</v>
      </c>
      <c r="K96" s="4"/>
      <c r="L96" s="4"/>
      <c r="M96" s="4"/>
      <c r="N96" s="4"/>
      <c r="O96" s="4"/>
    </row>
    <row r="97" spans="1:15" x14ac:dyDescent="0.2">
      <c r="A97" s="4"/>
      <c r="B97" s="35" t="s">
        <v>444</v>
      </c>
      <c r="C97" s="4"/>
      <c r="D97" s="4">
        <v>2</v>
      </c>
      <c r="E97" s="36">
        <v>47.396999999999998</v>
      </c>
      <c r="F97" s="36">
        <v>2.23</v>
      </c>
      <c r="G97" s="36">
        <v>10.8046598</v>
      </c>
      <c r="H97" s="36">
        <v>11.962</v>
      </c>
      <c r="I97" s="4"/>
      <c r="J97" s="37">
        <v>537.3933823529411</v>
      </c>
      <c r="K97" s="4"/>
      <c r="L97" s="4"/>
      <c r="M97" s="4"/>
      <c r="N97" s="4"/>
      <c r="O97" s="4"/>
    </row>
    <row r="98" spans="1:15" x14ac:dyDescent="0.2">
      <c r="A98" s="4"/>
      <c r="B98" s="35" t="s">
        <v>445</v>
      </c>
      <c r="C98" s="4"/>
      <c r="D98" s="4">
        <v>2</v>
      </c>
      <c r="E98" s="36">
        <v>47.646999999999998</v>
      </c>
      <c r="F98" s="36">
        <v>1.7370000000000001</v>
      </c>
      <c r="G98" s="36">
        <v>10.8066598</v>
      </c>
      <c r="H98" s="36">
        <v>11.815</v>
      </c>
      <c r="I98" s="4"/>
      <c r="J98" s="37">
        <v>416.98701298701309</v>
      </c>
      <c r="K98" s="4"/>
      <c r="L98" s="4"/>
      <c r="M98" s="4"/>
      <c r="N98" s="4"/>
      <c r="O98" s="4"/>
    </row>
    <row r="99" spans="1:15" x14ac:dyDescent="0.2">
      <c r="A99" s="4"/>
      <c r="B99" s="35" t="s">
        <v>446</v>
      </c>
      <c r="C99" s="4"/>
      <c r="D99" s="4">
        <v>2</v>
      </c>
      <c r="E99" s="36">
        <v>47.405000000000001</v>
      </c>
      <c r="F99" s="36">
        <v>2.2829999999999999</v>
      </c>
      <c r="G99" s="36">
        <v>10.809659799999999</v>
      </c>
      <c r="H99" s="36">
        <v>10.092000000000001</v>
      </c>
      <c r="I99" s="4"/>
      <c r="J99" s="37">
        <v>514.79999999999995</v>
      </c>
      <c r="K99" s="4"/>
      <c r="L99" s="4"/>
      <c r="M99" s="4"/>
      <c r="N99" s="4"/>
      <c r="O99" s="4"/>
    </row>
    <row r="100" spans="1:15" x14ac:dyDescent="0.2">
      <c r="A100" s="4"/>
      <c r="B100" s="35" t="s">
        <v>447</v>
      </c>
      <c r="C100" s="4"/>
      <c r="D100" s="4">
        <v>2</v>
      </c>
      <c r="E100" s="36">
        <v>45.225999999999999</v>
      </c>
      <c r="F100" s="36">
        <v>2.1989999999999998</v>
      </c>
      <c r="G100" s="36">
        <v>10.80176</v>
      </c>
      <c r="H100" s="36">
        <v>14.329000000000001</v>
      </c>
      <c r="I100" s="4"/>
      <c r="J100" s="37">
        <v>109.68494749124854</v>
      </c>
      <c r="K100" s="4"/>
      <c r="L100" s="4"/>
      <c r="M100" s="4"/>
      <c r="N100" s="4"/>
      <c r="O100" s="4"/>
    </row>
    <row r="101" spans="1:15" x14ac:dyDescent="0.2">
      <c r="A101" s="4"/>
      <c r="B101" s="35" t="s">
        <v>448</v>
      </c>
      <c r="C101" s="4"/>
      <c r="D101" s="4">
        <v>2</v>
      </c>
      <c r="E101" s="36">
        <v>51.014000000000003</v>
      </c>
      <c r="F101" s="36">
        <v>0.67200000000000004</v>
      </c>
      <c r="G101" s="36">
        <v>10.799760000000001</v>
      </c>
      <c r="H101" s="36">
        <v>8.4220000000000006</v>
      </c>
      <c r="I101" s="4"/>
      <c r="J101" s="37">
        <v>689.24109014675059</v>
      </c>
      <c r="K101" s="4"/>
      <c r="L101" s="4"/>
      <c r="M101" s="4"/>
      <c r="N101" s="4"/>
      <c r="O101" s="4"/>
    </row>
    <row r="102" spans="1:15" x14ac:dyDescent="0.2">
      <c r="A102" s="4"/>
      <c r="B102" s="35" t="s">
        <v>449</v>
      </c>
      <c r="C102" s="4"/>
      <c r="D102" s="4">
        <v>2</v>
      </c>
      <c r="E102" s="36">
        <v>47.320999999999998</v>
      </c>
      <c r="F102" s="36">
        <v>1.6080000000000001</v>
      </c>
      <c r="G102" s="36">
        <v>10.791860199999999</v>
      </c>
      <c r="H102" s="36">
        <v>8.41</v>
      </c>
      <c r="I102" s="4"/>
      <c r="J102" s="37">
        <v>837.97590361445782</v>
      </c>
      <c r="K102" s="4"/>
      <c r="L102" s="4"/>
      <c r="M102" s="4"/>
      <c r="N102" s="4"/>
      <c r="O102" s="4"/>
    </row>
    <row r="103" spans="1:15" x14ac:dyDescent="0.2">
      <c r="A103" s="4"/>
      <c r="B103" s="35" t="s">
        <v>450</v>
      </c>
      <c r="C103" s="4"/>
      <c r="D103" s="4">
        <v>2</v>
      </c>
      <c r="E103" s="36">
        <v>47.398000000000003</v>
      </c>
      <c r="F103" s="36">
        <v>1.319</v>
      </c>
      <c r="G103" s="36">
        <v>10.7888602</v>
      </c>
      <c r="H103" s="36">
        <v>8.4559999999999995</v>
      </c>
      <c r="I103" s="4"/>
      <c r="J103" s="37">
        <v>781.75107296137355</v>
      </c>
      <c r="K103" s="4"/>
      <c r="L103" s="4"/>
      <c r="M103" s="4"/>
      <c r="N103" s="4"/>
      <c r="O103" s="4"/>
    </row>
    <row r="104" spans="1:15" x14ac:dyDescent="0.2">
      <c r="A104" s="4"/>
      <c r="B104" s="35" t="s">
        <v>451</v>
      </c>
      <c r="C104" s="4"/>
      <c r="D104" s="4">
        <v>2</v>
      </c>
      <c r="E104" s="36">
        <v>47.704000000000001</v>
      </c>
      <c r="F104" s="36">
        <v>1.306</v>
      </c>
      <c r="G104" s="36">
        <v>10.790860199999999</v>
      </c>
      <c r="H104" s="36">
        <v>10.273999999999999</v>
      </c>
      <c r="I104" s="4"/>
      <c r="J104" s="37">
        <v>770.34254143646388</v>
      </c>
      <c r="K104" s="4"/>
      <c r="L104" s="4"/>
      <c r="M104" s="4"/>
      <c r="N104" s="4"/>
      <c r="O104" s="4"/>
    </row>
    <row r="105" spans="1:15" x14ac:dyDescent="0.2">
      <c r="A105" s="4"/>
      <c r="B105" s="35" t="s">
        <v>452</v>
      </c>
      <c r="C105" s="4"/>
      <c r="D105" s="4">
        <v>2</v>
      </c>
      <c r="E105" s="36">
        <v>49.707999999999998</v>
      </c>
      <c r="F105" s="36">
        <v>1.506</v>
      </c>
      <c r="G105" s="36">
        <v>10.787860199999999</v>
      </c>
      <c r="H105" s="36">
        <v>8.3849999999999998</v>
      </c>
      <c r="I105" s="4"/>
      <c r="J105" s="37">
        <v>864.35151515151506</v>
      </c>
      <c r="K105" s="4"/>
      <c r="L105" s="4"/>
      <c r="M105" s="4"/>
      <c r="N105" s="4"/>
      <c r="O105" s="4"/>
    </row>
    <row r="106" spans="1:15" x14ac:dyDescent="0.2">
      <c r="A106" s="4"/>
      <c r="B106" s="35" t="s">
        <v>453</v>
      </c>
      <c r="C106" s="4"/>
      <c r="D106" s="4">
        <v>2</v>
      </c>
      <c r="E106" s="36">
        <v>47.994999999999997</v>
      </c>
      <c r="F106" s="36">
        <v>1.0880000000000001</v>
      </c>
      <c r="G106" s="36">
        <v>10.8135596</v>
      </c>
      <c r="H106" s="36">
        <v>8.6999999999999993</v>
      </c>
      <c r="I106" s="4"/>
      <c r="J106" s="37">
        <v>864</v>
      </c>
      <c r="K106" s="4"/>
      <c r="L106" s="4"/>
      <c r="M106" s="4"/>
      <c r="N106" s="4"/>
      <c r="O106" s="4"/>
    </row>
    <row r="107" spans="1:15" x14ac:dyDescent="0.2">
      <c r="A107" s="4"/>
      <c r="B107" s="35" t="s">
        <v>454</v>
      </c>
      <c r="C107" s="4"/>
      <c r="D107" s="4">
        <v>2</v>
      </c>
      <c r="E107" s="36">
        <v>46.747999999999998</v>
      </c>
      <c r="F107" s="36">
        <v>1.399</v>
      </c>
      <c r="G107" s="36">
        <v>10.791860199999999</v>
      </c>
      <c r="H107" s="36">
        <v>8.3960000000000008</v>
      </c>
      <c r="I107" s="4"/>
      <c r="J107" s="37">
        <v>844.49339207048467</v>
      </c>
      <c r="K107" s="4"/>
      <c r="L107" s="4"/>
      <c r="M107" s="4"/>
      <c r="N107" s="4"/>
      <c r="O107" s="4"/>
    </row>
    <row r="108" spans="1:15" x14ac:dyDescent="0.2">
      <c r="A108" s="4"/>
      <c r="B108" s="35" t="s">
        <v>455</v>
      </c>
      <c r="C108" s="4"/>
      <c r="D108" s="4">
        <v>2</v>
      </c>
      <c r="E108" s="36">
        <v>48.814</v>
      </c>
      <c r="F108" s="36">
        <v>1.476</v>
      </c>
      <c r="G108" s="36">
        <v>10.79776</v>
      </c>
      <c r="H108" s="36">
        <v>8.407</v>
      </c>
      <c r="I108" s="4"/>
      <c r="J108" s="37">
        <v>846.29830081812474</v>
      </c>
      <c r="K108" s="4"/>
      <c r="L108" s="4"/>
      <c r="M108" s="4"/>
      <c r="N108" s="4"/>
      <c r="O108" s="4"/>
    </row>
    <row r="109" spans="1:15" x14ac:dyDescent="0.2">
      <c r="A109" s="4"/>
      <c r="B109" s="35" t="s">
        <v>456</v>
      </c>
      <c r="C109" s="4"/>
      <c r="D109" s="4">
        <v>2</v>
      </c>
      <c r="E109" s="36">
        <v>48.106999999999999</v>
      </c>
      <c r="F109" s="36">
        <v>1.4970000000000001</v>
      </c>
      <c r="G109" s="36">
        <v>10.80076</v>
      </c>
      <c r="H109" s="36">
        <v>10.544</v>
      </c>
      <c r="I109" s="4"/>
      <c r="J109" s="37">
        <v>783.0087804878051</v>
      </c>
      <c r="K109" s="4"/>
      <c r="L109" s="4"/>
      <c r="M109" s="4"/>
      <c r="N109" s="4"/>
      <c r="O109" s="4"/>
    </row>
    <row r="110" spans="1:15" x14ac:dyDescent="0.2">
      <c r="A110" s="4"/>
      <c r="B110" s="35" t="s">
        <v>457</v>
      </c>
      <c r="C110" s="4"/>
      <c r="D110" s="4">
        <v>2</v>
      </c>
      <c r="E110" s="36">
        <v>46.246000000000002</v>
      </c>
      <c r="F110" s="36">
        <v>1.726</v>
      </c>
      <c r="G110" s="36">
        <v>10.8046598</v>
      </c>
      <c r="H110" s="36">
        <v>9.359</v>
      </c>
      <c r="I110" s="4"/>
      <c r="J110" s="37">
        <v>907.57009345794404</v>
      </c>
      <c r="K110" s="4"/>
      <c r="L110" s="4"/>
      <c r="M110" s="4"/>
      <c r="N110" s="4"/>
      <c r="O110" s="4"/>
    </row>
    <row r="111" spans="1:15" x14ac:dyDescent="0.2">
      <c r="A111" s="4"/>
      <c r="B111" s="35" t="s">
        <v>458</v>
      </c>
      <c r="C111" s="4"/>
      <c r="D111" s="4">
        <v>2</v>
      </c>
      <c r="E111" s="36">
        <v>47.551000000000002</v>
      </c>
      <c r="F111" s="36">
        <v>1.3779999999999999</v>
      </c>
      <c r="G111" s="36">
        <v>10.805659799999999</v>
      </c>
      <c r="H111" s="36">
        <v>9.7100000000000009</v>
      </c>
      <c r="I111" s="4"/>
      <c r="J111" s="37">
        <v>896.34615384615392</v>
      </c>
      <c r="K111" s="4"/>
      <c r="L111" s="4"/>
      <c r="M111" s="4"/>
      <c r="N111" s="4"/>
      <c r="O111" s="4"/>
    </row>
    <row r="112" spans="1:15" x14ac:dyDescent="0.2">
      <c r="A112" s="4"/>
      <c r="B112" s="35" t="s">
        <v>459</v>
      </c>
      <c r="C112" s="4"/>
      <c r="D112" s="4">
        <v>2</v>
      </c>
      <c r="E112" s="36">
        <v>47.33</v>
      </c>
      <c r="F112" s="36">
        <v>1.4319999999999999</v>
      </c>
      <c r="G112" s="36">
        <v>10.8046598</v>
      </c>
      <c r="H112" s="36">
        <v>8.9260000000000002</v>
      </c>
      <c r="I112" s="4"/>
      <c r="J112" s="37">
        <v>1057.827868852459</v>
      </c>
      <c r="K112" s="4"/>
      <c r="L112" s="4"/>
      <c r="M112" s="4"/>
      <c r="N112" s="4"/>
      <c r="O112" s="4"/>
    </row>
    <row r="113" spans="1:15" x14ac:dyDescent="0.2">
      <c r="A113" s="4"/>
      <c r="B113" s="35" t="s">
        <v>460</v>
      </c>
      <c r="C113" s="4"/>
      <c r="D113" s="4">
        <v>2</v>
      </c>
      <c r="E113" s="36">
        <v>49.238999999999997</v>
      </c>
      <c r="F113" s="36">
        <v>1.278</v>
      </c>
      <c r="G113" s="36">
        <v>10.79776</v>
      </c>
      <c r="H113" s="36">
        <v>9.3170000000000002</v>
      </c>
      <c r="I113" s="4"/>
      <c r="J113" s="37">
        <v>880.70300333704108</v>
      </c>
      <c r="K113" s="4"/>
      <c r="L113" s="4"/>
      <c r="M113" s="4"/>
      <c r="N113" s="4"/>
      <c r="O113" s="4"/>
    </row>
    <row r="114" spans="1:15" x14ac:dyDescent="0.2">
      <c r="A114" s="4"/>
      <c r="B114" s="35" t="s">
        <v>461</v>
      </c>
      <c r="C114" s="4"/>
      <c r="D114" s="4">
        <v>2</v>
      </c>
      <c r="E114" s="36">
        <v>48.271999999999998</v>
      </c>
      <c r="F114" s="36">
        <v>1.2749999999999999</v>
      </c>
      <c r="G114" s="36">
        <v>10.79576</v>
      </c>
      <c r="H114" s="36">
        <v>9.4770000000000003</v>
      </c>
      <c r="I114" s="4"/>
      <c r="J114" s="37">
        <v>863.1141078838175</v>
      </c>
      <c r="K114" s="4"/>
      <c r="L114" s="4"/>
      <c r="M114" s="4"/>
      <c r="N114" s="4"/>
      <c r="O114" s="4"/>
    </row>
    <row r="115" spans="1:15" x14ac:dyDescent="0.2">
      <c r="A115" s="4"/>
      <c r="B115" s="35" t="s">
        <v>462</v>
      </c>
      <c r="C115" s="4"/>
      <c r="D115" s="4">
        <v>2</v>
      </c>
      <c r="E115" s="36">
        <v>48.363</v>
      </c>
      <c r="F115" s="36">
        <v>1.46</v>
      </c>
      <c r="G115" s="36">
        <v>10.808659799999999</v>
      </c>
      <c r="H115" s="36">
        <v>9.3620000000000001</v>
      </c>
      <c r="I115" s="4"/>
      <c r="J115" s="37">
        <v>889.82857142857154</v>
      </c>
      <c r="K115" s="4"/>
      <c r="L115" s="4"/>
      <c r="M115" s="4"/>
      <c r="N115" s="4"/>
      <c r="O115" s="4"/>
    </row>
    <row r="116" spans="1:15" x14ac:dyDescent="0.2">
      <c r="A116" s="4"/>
      <c r="B116" s="35" t="s">
        <v>463</v>
      </c>
      <c r="C116" s="4"/>
      <c r="D116" s="4">
        <v>2</v>
      </c>
      <c r="E116" s="36">
        <v>48.865000000000002</v>
      </c>
      <c r="F116" s="36">
        <v>1.087</v>
      </c>
      <c r="G116" s="36">
        <v>10.8076598</v>
      </c>
      <c r="H116" s="36">
        <v>11.263</v>
      </c>
      <c r="I116" s="4"/>
      <c r="J116" s="37">
        <v>750.28571428571433</v>
      </c>
      <c r="K116" s="4"/>
      <c r="L116" s="4"/>
      <c r="M116" s="4"/>
      <c r="N116" s="4"/>
      <c r="O116" s="4"/>
    </row>
    <row r="117" spans="1:15" x14ac:dyDescent="0.2">
      <c r="A117" s="4"/>
      <c r="B117" s="35" t="s">
        <v>464</v>
      </c>
      <c r="C117" s="4"/>
      <c r="D117" s="4">
        <v>2</v>
      </c>
      <c r="E117" s="36">
        <v>49.143000000000001</v>
      </c>
      <c r="F117" s="36">
        <v>1.0900000000000001</v>
      </c>
      <c r="G117" s="36">
        <v>10.790860199999999</v>
      </c>
      <c r="H117" s="36">
        <v>9.3829999999999991</v>
      </c>
      <c r="I117" s="4"/>
      <c r="J117" s="37">
        <v>773.19869706840382</v>
      </c>
      <c r="K117" s="4"/>
      <c r="L117" s="4"/>
      <c r="M117" s="4"/>
      <c r="N117" s="4"/>
      <c r="O117" s="4"/>
    </row>
    <row r="118" spans="1:15" x14ac:dyDescent="0.2">
      <c r="A118" s="4"/>
      <c r="B118" s="35" t="s">
        <v>465</v>
      </c>
      <c r="C118" s="4"/>
      <c r="D118" s="4">
        <v>2</v>
      </c>
      <c r="E118" s="36">
        <v>50.674999999999997</v>
      </c>
      <c r="F118" s="36">
        <v>1.0289999999999999</v>
      </c>
      <c r="G118" s="36">
        <v>10.790860199999999</v>
      </c>
      <c r="H118" s="36">
        <v>10.601000000000001</v>
      </c>
      <c r="I118" s="4"/>
      <c r="J118" s="37">
        <v>1311.0514541387024</v>
      </c>
      <c r="K118" s="4"/>
      <c r="L118" s="4"/>
      <c r="M118" s="4"/>
      <c r="N118" s="4"/>
      <c r="O118" s="4"/>
    </row>
    <row r="119" spans="1:15" x14ac:dyDescent="0.2">
      <c r="A119" s="4"/>
      <c r="B119" s="35" t="s">
        <v>466</v>
      </c>
      <c r="C119" s="4"/>
      <c r="D119" s="4">
        <v>2</v>
      </c>
      <c r="E119" s="36">
        <v>49.173000000000002</v>
      </c>
      <c r="F119" s="36">
        <v>1.5860000000000001</v>
      </c>
      <c r="G119" s="36">
        <v>10.80076</v>
      </c>
      <c r="H119" s="36">
        <v>9.1120000000000001</v>
      </c>
      <c r="I119" s="4"/>
      <c r="J119" s="37">
        <v>835.9838056680162</v>
      </c>
      <c r="K119" s="4"/>
      <c r="L119" s="4"/>
      <c r="M119" s="4"/>
      <c r="N119" s="4"/>
      <c r="O119" s="4"/>
    </row>
    <row r="120" spans="1:15" x14ac:dyDescent="0.2">
      <c r="A120" s="4"/>
      <c r="B120" s="35" t="s">
        <v>467</v>
      </c>
      <c r="C120" s="4"/>
      <c r="D120" s="4">
        <v>2</v>
      </c>
      <c r="E120" s="36">
        <v>47.34</v>
      </c>
      <c r="F120" s="36">
        <v>1.5129999999999999</v>
      </c>
      <c r="G120" s="36">
        <v>10.791860199999999</v>
      </c>
      <c r="H120" s="36">
        <v>8.7010000000000005</v>
      </c>
      <c r="I120" s="4"/>
      <c r="J120" s="37">
        <v>837.1196911196912</v>
      </c>
      <c r="K120" s="4"/>
      <c r="L120" s="4"/>
      <c r="M120" s="4"/>
      <c r="N120" s="4"/>
      <c r="O120" s="4"/>
    </row>
    <row r="121" spans="1:15" x14ac:dyDescent="0.2">
      <c r="A121" s="4"/>
      <c r="B121" s="35" t="s">
        <v>468</v>
      </c>
      <c r="C121" s="4"/>
      <c r="D121" s="4">
        <v>2</v>
      </c>
      <c r="E121" s="36">
        <v>48.061</v>
      </c>
      <c r="F121" s="36">
        <v>1.0249999999999999</v>
      </c>
      <c r="G121" s="36">
        <v>10.8076598</v>
      </c>
      <c r="H121" s="36">
        <v>11.686999999999999</v>
      </c>
      <c r="I121" s="4"/>
      <c r="J121" s="37">
        <v>755.56446991404005</v>
      </c>
      <c r="K121" s="4"/>
      <c r="L121" s="4"/>
      <c r="M121" s="4"/>
      <c r="N121" s="4"/>
      <c r="O121" s="4"/>
    </row>
    <row r="122" spans="1:15" x14ac:dyDescent="0.2">
      <c r="A122" s="4"/>
      <c r="B122" s="35" t="s">
        <v>469</v>
      </c>
      <c r="C122" s="4"/>
      <c r="D122" s="4">
        <v>2</v>
      </c>
      <c r="E122" s="36">
        <v>48.82</v>
      </c>
      <c r="F122" s="36">
        <v>1.222</v>
      </c>
      <c r="G122" s="36">
        <v>10.791860199999999</v>
      </c>
      <c r="H122" s="36">
        <v>9.657</v>
      </c>
      <c r="I122" s="4"/>
      <c r="J122" s="37">
        <v>757.38903394255885</v>
      </c>
      <c r="K122" s="4"/>
      <c r="L122" s="4"/>
      <c r="M122" s="4"/>
      <c r="N122" s="4"/>
      <c r="O122" s="4"/>
    </row>
    <row r="123" spans="1:15" x14ac:dyDescent="0.2">
      <c r="A123" s="4"/>
      <c r="B123" s="35" t="s">
        <v>470</v>
      </c>
      <c r="C123" s="4"/>
      <c r="D123" s="4">
        <v>2</v>
      </c>
      <c r="E123" s="36">
        <v>47.963999999999999</v>
      </c>
      <c r="F123" s="36">
        <v>1.33</v>
      </c>
      <c r="G123" s="36">
        <v>10.802760000000001</v>
      </c>
      <c r="H123" s="36">
        <v>11.46</v>
      </c>
      <c r="I123" s="4"/>
      <c r="J123" s="37">
        <v>773.27041742286758</v>
      </c>
      <c r="K123" s="4"/>
      <c r="L123" s="4"/>
      <c r="M123" s="4"/>
      <c r="N123" s="4"/>
      <c r="O123" s="4"/>
    </row>
    <row r="124" spans="1:15" x14ac:dyDescent="0.2">
      <c r="A124" s="4"/>
      <c r="B124" s="35" t="s">
        <v>471</v>
      </c>
      <c r="C124" s="4"/>
      <c r="D124" s="4">
        <v>2</v>
      </c>
      <c r="E124" s="36">
        <v>46.64</v>
      </c>
      <c r="F124" s="36">
        <v>1.361</v>
      </c>
      <c r="G124" s="36">
        <v>10.8076598</v>
      </c>
      <c r="H124" s="36">
        <v>10.093</v>
      </c>
      <c r="I124" s="4"/>
      <c r="J124" s="37">
        <v>894.91013165426455</v>
      </c>
      <c r="K124" s="4"/>
      <c r="L124" s="4"/>
      <c r="M124" s="4"/>
      <c r="N124" s="4"/>
      <c r="O124" s="4"/>
    </row>
    <row r="125" spans="1:15" x14ac:dyDescent="0.2">
      <c r="A125" s="4"/>
      <c r="B125" s="35" t="s">
        <v>472</v>
      </c>
      <c r="C125" s="4"/>
      <c r="D125" s="4">
        <v>2</v>
      </c>
      <c r="E125" s="36">
        <v>48.255000000000003</v>
      </c>
      <c r="F125" s="36">
        <v>1.7490000000000001</v>
      </c>
      <c r="G125" s="36">
        <v>10.799760000000001</v>
      </c>
      <c r="H125" s="36">
        <v>7.6790000000000003</v>
      </c>
      <c r="I125" s="4"/>
      <c r="J125" s="37">
        <v>942.85714285714266</v>
      </c>
      <c r="K125" s="4"/>
      <c r="L125" s="4"/>
      <c r="M125" s="4"/>
      <c r="N125" s="4"/>
      <c r="O125" s="4"/>
    </row>
    <row r="126" spans="1:15" x14ac:dyDescent="0.2">
      <c r="A126" s="4"/>
      <c r="B126" s="35" t="s">
        <v>473</v>
      </c>
      <c r="C126" s="4"/>
      <c r="D126" s="4">
        <v>2</v>
      </c>
      <c r="E126" s="36">
        <v>47.255000000000003</v>
      </c>
      <c r="F126" s="36">
        <v>1.431</v>
      </c>
      <c r="G126" s="36">
        <v>10.79576</v>
      </c>
      <c r="H126" s="36">
        <v>9.827</v>
      </c>
      <c r="I126" s="4"/>
      <c r="J126" s="37">
        <v>789.6103896103898</v>
      </c>
      <c r="K126" s="4"/>
      <c r="L126" s="4"/>
      <c r="M126" s="4"/>
      <c r="N126" s="4"/>
      <c r="O126" s="4"/>
    </row>
    <row r="127" spans="1:15" x14ac:dyDescent="0.2">
      <c r="A127" s="4"/>
      <c r="B127" s="35" t="s">
        <v>474</v>
      </c>
      <c r="C127" s="4"/>
      <c r="D127" s="4">
        <v>2</v>
      </c>
      <c r="E127" s="36">
        <v>46.896999999999998</v>
      </c>
      <c r="F127" s="36">
        <v>1.1259999999999999</v>
      </c>
      <c r="G127" s="36">
        <v>10.80076</v>
      </c>
      <c r="H127" s="36">
        <v>13.038</v>
      </c>
      <c r="I127" s="4"/>
      <c r="J127" s="37">
        <v>782.07468879668045</v>
      </c>
      <c r="K127" s="4"/>
      <c r="L127" s="4"/>
      <c r="M127" s="4"/>
      <c r="N127" s="4"/>
      <c r="O127" s="4"/>
    </row>
    <row r="128" spans="1:15" x14ac:dyDescent="0.2">
      <c r="A128" s="4"/>
      <c r="B128" s="35" t="s">
        <v>475</v>
      </c>
      <c r="C128" s="4"/>
      <c r="D128" s="4">
        <v>2</v>
      </c>
      <c r="E128" s="36">
        <v>47.51</v>
      </c>
      <c r="F128" s="36">
        <v>1.5529999999999999</v>
      </c>
      <c r="G128" s="36">
        <v>10.79476</v>
      </c>
      <c r="H128" s="36">
        <v>8.2579999999999991</v>
      </c>
      <c r="I128" s="4"/>
      <c r="J128" s="37">
        <v>827.40174672489104</v>
      </c>
      <c r="K128" s="4"/>
      <c r="L128" s="4"/>
      <c r="M128" s="4"/>
      <c r="N128" s="4"/>
      <c r="O128" s="4"/>
    </row>
    <row r="129" spans="1:15" x14ac:dyDescent="0.2">
      <c r="A129" s="4"/>
      <c r="B129" s="35" t="s">
        <v>476</v>
      </c>
      <c r="C129" s="4"/>
      <c r="D129" s="4">
        <v>2</v>
      </c>
      <c r="E129" s="36">
        <v>49.109000000000002</v>
      </c>
      <c r="F129" s="36">
        <v>1.6419999999999999</v>
      </c>
      <c r="G129" s="36">
        <v>10.796760000000001</v>
      </c>
      <c r="H129" s="36">
        <v>8.2479999999999993</v>
      </c>
      <c r="I129" s="4"/>
      <c r="J129" s="37">
        <v>813.30147895335608</v>
      </c>
      <c r="K129" s="4"/>
      <c r="L129" s="4"/>
      <c r="M129" s="4"/>
      <c r="N129" s="4"/>
      <c r="O129" s="4"/>
    </row>
    <row r="130" spans="1:15" x14ac:dyDescent="0.2">
      <c r="A130" s="4"/>
      <c r="B130" s="35" t="s">
        <v>477</v>
      </c>
      <c r="C130" s="4"/>
      <c r="D130" s="4">
        <v>2</v>
      </c>
      <c r="E130" s="36">
        <v>46.616999999999997</v>
      </c>
      <c r="F130" s="36">
        <v>1.679</v>
      </c>
      <c r="G130" s="36">
        <v>10.79876</v>
      </c>
      <c r="H130" s="36">
        <v>9.41</v>
      </c>
      <c r="I130" s="4"/>
      <c r="J130" s="37">
        <v>776.6256239600666</v>
      </c>
      <c r="K130" s="4"/>
      <c r="L130" s="4"/>
      <c r="M130" s="4"/>
      <c r="N130" s="4"/>
      <c r="O130" s="4"/>
    </row>
    <row r="131" spans="1:15" x14ac:dyDescent="0.2">
      <c r="A131" s="4"/>
      <c r="B131" s="35" t="s">
        <v>478</v>
      </c>
      <c r="C131" s="4"/>
      <c r="D131" s="4">
        <v>2</v>
      </c>
      <c r="E131" s="36">
        <v>49.21</v>
      </c>
      <c r="F131" s="36">
        <v>1.4730000000000001</v>
      </c>
      <c r="G131" s="36">
        <v>10.870958400000001</v>
      </c>
      <c r="H131" s="36">
        <v>8.532</v>
      </c>
      <c r="I131" s="4"/>
      <c r="J131" s="37">
        <v>1096.4383561643838</v>
      </c>
      <c r="K131" s="4"/>
      <c r="L131" s="4"/>
      <c r="M131" s="4"/>
      <c r="N131" s="4"/>
      <c r="O131" s="4"/>
    </row>
    <row r="132" spans="1:15" x14ac:dyDescent="0.2">
      <c r="A132" s="4"/>
      <c r="B132" s="35" t="s">
        <v>479</v>
      </c>
      <c r="C132" s="4"/>
      <c r="D132" s="4">
        <v>2</v>
      </c>
      <c r="E132" s="36">
        <v>47.206000000000003</v>
      </c>
      <c r="F132" s="36">
        <v>1.2450000000000001</v>
      </c>
      <c r="G132" s="36">
        <v>10.79476</v>
      </c>
      <c r="H132" s="36">
        <v>9.4250000000000007</v>
      </c>
      <c r="I132" s="4"/>
      <c r="J132" s="37">
        <v>760.68846815834786</v>
      </c>
      <c r="K132" s="4"/>
      <c r="L132" s="4"/>
      <c r="M132" s="4"/>
      <c r="N132" s="4"/>
      <c r="O132" s="4"/>
    </row>
    <row r="133" spans="1:15" x14ac:dyDescent="0.2">
      <c r="A133" s="4"/>
      <c r="B133" s="35" t="s">
        <v>480</v>
      </c>
      <c r="C133" s="4"/>
      <c r="D133" s="4">
        <v>2</v>
      </c>
      <c r="E133" s="36">
        <v>45.55</v>
      </c>
      <c r="F133" s="36">
        <v>1.3380000000000001</v>
      </c>
      <c r="G133" s="36">
        <v>10.8066598</v>
      </c>
      <c r="H133" s="36">
        <v>14.851000000000001</v>
      </c>
      <c r="I133" s="4"/>
      <c r="J133" s="37">
        <v>654.78179696616121</v>
      </c>
      <c r="K133" s="4"/>
      <c r="L133" s="4"/>
      <c r="M133" s="4"/>
      <c r="N133" s="4"/>
      <c r="O133" s="4"/>
    </row>
    <row r="134" spans="1:15" x14ac:dyDescent="0.2">
      <c r="A134" s="4"/>
      <c r="B134" s="35" t="s">
        <v>481</v>
      </c>
      <c r="C134" s="4"/>
      <c r="D134" s="4">
        <v>2</v>
      </c>
      <c r="E134" s="36">
        <v>47.637</v>
      </c>
      <c r="F134" s="36">
        <v>1.784</v>
      </c>
      <c r="G134" s="36">
        <v>10.8066598</v>
      </c>
      <c r="H134" s="36">
        <v>8.9510000000000005</v>
      </c>
      <c r="I134" s="4"/>
      <c r="J134" s="37">
        <v>856.36820083682005</v>
      </c>
      <c r="K134" s="4"/>
      <c r="L134" s="4"/>
      <c r="M134" s="4"/>
      <c r="N134" s="4"/>
      <c r="O134" s="4"/>
    </row>
    <row r="135" spans="1:15" x14ac:dyDescent="0.2">
      <c r="A135" s="4"/>
      <c r="B135" s="35" t="s">
        <v>482</v>
      </c>
      <c r="C135" s="4"/>
      <c r="D135" s="4">
        <v>2</v>
      </c>
      <c r="E135" s="36">
        <v>48.65</v>
      </c>
      <c r="F135" s="36">
        <v>1.1919999999999999</v>
      </c>
      <c r="G135" s="36">
        <v>10.79476</v>
      </c>
      <c r="H135" s="36">
        <v>8.4139999999999997</v>
      </c>
      <c r="I135" s="4"/>
      <c r="J135" s="37">
        <v>890.56751467710399</v>
      </c>
      <c r="K135" s="4"/>
      <c r="L135" s="4"/>
      <c r="M135" s="4"/>
      <c r="N135" s="4"/>
      <c r="O135" s="4"/>
    </row>
    <row r="136" spans="1:15" x14ac:dyDescent="0.2">
      <c r="A136" s="4"/>
      <c r="B136" s="35" t="s">
        <v>483</v>
      </c>
      <c r="C136" s="4"/>
      <c r="D136" s="4">
        <v>2</v>
      </c>
      <c r="E136" s="36">
        <v>46.453000000000003</v>
      </c>
      <c r="F136" s="36">
        <v>1.4350000000000001</v>
      </c>
      <c r="G136" s="36">
        <v>10.799760000000001</v>
      </c>
      <c r="H136" s="36">
        <v>11.589</v>
      </c>
      <c r="I136" s="4"/>
      <c r="J136" s="37">
        <v>729.10277324632955</v>
      </c>
      <c r="K136" s="4"/>
      <c r="L136" s="4"/>
      <c r="M136" s="4"/>
      <c r="N136" s="4"/>
      <c r="O136" s="4"/>
    </row>
    <row r="137" spans="1:15" x14ac:dyDescent="0.2">
      <c r="A137" s="4"/>
      <c r="B137" s="35" t="s">
        <v>484</v>
      </c>
      <c r="C137" s="4"/>
      <c r="D137" s="4">
        <v>2</v>
      </c>
      <c r="E137" s="36">
        <v>48.61</v>
      </c>
      <c r="F137" s="36">
        <v>1.3129999999999999</v>
      </c>
      <c r="G137" s="36">
        <v>10.79776</v>
      </c>
      <c r="H137" s="36">
        <v>8.8339999999999996</v>
      </c>
      <c r="I137" s="4"/>
      <c r="J137" s="37">
        <v>1177.0205761316868</v>
      </c>
      <c r="K137" s="4"/>
      <c r="L137" s="4"/>
      <c r="M137" s="4"/>
      <c r="N137" s="4"/>
      <c r="O137" s="4"/>
    </row>
    <row r="138" spans="1:15" x14ac:dyDescent="0.2">
      <c r="A138" s="4"/>
      <c r="B138" s="35" t="s">
        <v>485</v>
      </c>
      <c r="C138" s="4"/>
      <c r="D138" s="4">
        <v>2</v>
      </c>
      <c r="E138" s="36">
        <v>47.851999999999997</v>
      </c>
      <c r="F138" s="36">
        <v>1.345</v>
      </c>
      <c r="G138" s="36">
        <v>10.808659799999999</v>
      </c>
      <c r="H138" s="36">
        <v>10.548</v>
      </c>
      <c r="I138" s="4"/>
      <c r="J138" s="37">
        <v>773.43354210160066</v>
      </c>
      <c r="K138" s="4"/>
      <c r="L138" s="4"/>
      <c r="M138" s="4"/>
      <c r="N138" s="4"/>
      <c r="O138" s="4"/>
    </row>
    <row r="139" spans="1:15" x14ac:dyDescent="0.2">
      <c r="A139" s="4"/>
      <c r="B139" s="35" t="s">
        <v>486</v>
      </c>
      <c r="C139" s="4"/>
      <c r="D139" s="4">
        <v>2</v>
      </c>
      <c r="E139" s="36">
        <v>48.523000000000003</v>
      </c>
      <c r="F139" s="36">
        <v>1.4219999999999999</v>
      </c>
      <c r="G139" s="36">
        <v>10.8076598</v>
      </c>
      <c r="H139" s="36">
        <v>9.9380000000000006</v>
      </c>
      <c r="I139" s="4"/>
      <c r="J139" s="37">
        <v>824.91041162227623</v>
      </c>
      <c r="K139" s="4"/>
      <c r="L139" s="4"/>
      <c r="M139" s="4"/>
      <c r="N139" s="4"/>
      <c r="O139" s="4"/>
    </row>
    <row r="140" spans="1:15" x14ac:dyDescent="0.2">
      <c r="A140" s="4"/>
      <c r="B140" s="35" t="s">
        <v>487</v>
      </c>
      <c r="C140" s="4"/>
      <c r="D140" s="4">
        <v>2</v>
      </c>
      <c r="E140" s="36">
        <v>48.063000000000002</v>
      </c>
      <c r="F140" s="36">
        <v>0.60799999999999998</v>
      </c>
      <c r="G140" s="36">
        <v>10.808659799999999</v>
      </c>
      <c r="H140" s="36">
        <v>11.43</v>
      </c>
      <c r="I140" s="4"/>
      <c r="J140" s="37">
        <v>722.02082390221813</v>
      </c>
      <c r="K140" s="4"/>
      <c r="L140" s="4"/>
      <c r="M140" s="4"/>
      <c r="N140" s="4"/>
      <c r="O140" s="4"/>
    </row>
    <row r="141" spans="1:15" x14ac:dyDescent="0.2">
      <c r="A141" s="4"/>
      <c r="B141" s="35" t="s">
        <v>488</v>
      </c>
      <c r="C141" s="4"/>
      <c r="D141" s="4">
        <v>2</v>
      </c>
      <c r="E141" s="36">
        <v>47.308999999999997</v>
      </c>
      <c r="F141" s="36">
        <v>1.2909999999999999</v>
      </c>
      <c r="G141" s="36">
        <v>10.8076598</v>
      </c>
      <c r="H141" s="36">
        <v>13.151999999999999</v>
      </c>
      <c r="I141" s="4"/>
      <c r="J141" s="37">
        <v>985.15015974440905</v>
      </c>
      <c r="K141" s="4"/>
      <c r="L141" s="4"/>
      <c r="M141" s="4"/>
      <c r="N141" s="4"/>
      <c r="O141" s="4"/>
    </row>
    <row r="142" spans="1:15" x14ac:dyDescent="0.2">
      <c r="A142" s="4"/>
      <c r="B142" s="35" t="s">
        <v>489</v>
      </c>
      <c r="C142" s="4"/>
      <c r="D142" s="4">
        <v>2</v>
      </c>
      <c r="E142" s="36">
        <v>47.893000000000001</v>
      </c>
      <c r="F142" s="36">
        <v>1.1639999999999999</v>
      </c>
      <c r="G142" s="36">
        <v>10.809659799999999</v>
      </c>
      <c r="H142" s="36">
        <v>11.456</v>
      </c>
      <c r="I142" s="4"/>
      <c r="J142" s="37">
        <v>786.96741854636593</v>
      </c>
      <c r="K142" s="4"/>
      <c r="L142" s="4"/>
      <c r="M142" s="4"/>
      <c r="N142" s="4"/>
      <c r="O142" s="4"/>
    </row>
    <row r="143" spans="1:15" x14ac:dyDescent="0.2">
      <c r="A143" s="4"/>
      <c r="B143" s="35" t="s">
        <v>490</v>
      </c>
      <c r="C143" s="4"/>
      <c r="D143" s="4">
        <v>2</v>
      </c>
      <c r="E143" s="36">
        <v>47.341000000000001</v>
      </c>
      <c r="F143" s="36">
        <v>1.52</v>
      </c>
      <c r="G143" s="36">
        <v>10.844258999999999</v>
      </c>
      <c r="H143" s="36">
        <v>9.6539999999999999</v>
      </c>
      <c r="I143" s="4"/>
      <c r="J143" s="37">
        <v>854.73193473193476</v>
      </c>
      <c r="K143" s="4"/>
      <c r="L143" s="4"/>
      <c r="M143" s="4"/>
      <c r="N143" s="4"/>
      <c r="O143" s="4"/>
    </row>
    <row r="144" spans="1:15" x14ac:dyDescent="0.2">
      <c r="A144" s="4"/>
      <c r="B144" s="35" t="s">
        <v>491</v>
      </c>
      <c r="C144" s="4"/>
      <c r="D144" s="4">
        <v>2</v>
      </c>
      <c r="E144" s="36">
        <v>47.512</v>
      </c>
      <c r="F144" s="36">
        <v>1.4039999999999999</v>
      </c>
      <c r="G144" s="36">
        <v>10.8046598</v>
      </c>
      <c r="H144" s="36">
        <v>11.246</v>
      </c>
      <c r="I144" s="4"/>
      <c r="J144" s="37">
        <v>689.30232558139551</v>
      </c>
      <c r="K144" s="4"/>
      <c r="L144" s="4"/>
      <c r="M144" s="4"/>
      <c r="N144" s="4"/>
      <c r="O144" s="4"/>
    </row>
    <row r="145" spans="1:15" x14ac:dyDescent="0.2">
      <c r="A145" s="4"/>
      <c r="B145" s="35" t="s">
        <v>492</v>
      </c>
      <c r="C145" s="4"/>
      <c r="D145" s="4">
        <v>2</v>
      </c>
      <c r="E145" s="36">
        <v>47.341000000000001</v>
      </c>
      <c r="F145" s="36">
        <v>1.206</v>
      </c>
      <c r="G145" s="36">
        <v>10.79776</v>
      </c>
      <c r="H145" s="36">
        <v>9.34</v>
      </c>
      <c r="I145" s="4"/>
      <c r="J145" s="37">
        <v>902.16077170418021</v>
      </c>
      <c r="K145" s="4"/>
      <c r="L145" s="4"/>
      <c r="M145" s="4"/>
      <c r="N145" s="4"/>
      <c r="O145" s="4"/>
    </row>
    <row r="146" spans="1:15" x14ac:dyDescent="0.2">
      <c r="A146" s="4"/>
      <c r="B146" s="35" t="s">
        <v>493</v>
      </c>
      <c r="C146" s="4"/>
      <c r="D146" s="4">
        <v>2</v>
      </c>
      <c r="E146" s="36">
        <v>47.540999999999997</v>
      </c>
      <c r="F146" s="36">
        <v>1.0189999999999999</v>
      </c>
      <c r="G146" s="36">
        <v>10.805659799999999</v>
      </c>
      <c r="H146" s="36">
        <v>11.377000000000001</v>
      </c>
      <c r="I146" s="4"/>
      <c r="J146" s="37">
        <v>689.23649906890137</v>
      </c>
      <c r="K146" s="4"/>
      <c r="L146" s="4"/>
      <c r="M146" s="4"/>
      <c r="N146" s="4"/>
      <c r="O146" s="4"/>
    </row>
    <row r="147" spans="1:15" x14ac:dyDescent="0.2">
      <c r="A147" s="4"/>
      <c r="B147" s="35" t="s">
        <v>494</v>
      </c>
      <c r="C147" s="4"/>
      <c r="D147" s="4">
        <v>2</v>
      </c>
      <c r="E147" s="36">
        <v>48.691000000000003</v>
      </c>
      <c r="F147" s="36">
        <v>1.375</v>
      </c>
      <c r="G147" s="36">
        <v>10.8125596</v>
      </c>
      <c r="H147" s="36">
        <v>8.4529999999999994</v>
      </c>
      <c r="I147" s="4"/>
      <c r="J147" s="37">
        <v>860</v>
      </c>
      <c r="K147" s="4"/>
      <c r="L147" s="4"/>
      <c r="M147" s="4"/>
      <c r="N147" s="4"/>
      <c r="O147" s="4"/>
    </row>
    <row r="148" spans="1:15" x14ac:dyDescent="0.2">
      <c r="A148" s="4"/>
      <c r="B148" s="35" t="s">
        <v>495</v>
      </c>
      <c r="C148" s="4"/>
      <c r="D148" s="4">
        <v>2</v>
      </c>
      <c r="E148" s="36">
        <v>47.959000000000003</v>
      </c>
      <c r="F148" s="36">
        <v>1.149</v>
      </c>
      <c r="G148" s="36">
        <v>10.8036598</v>
      </c>
      <c r="H148" s="36">
        <v>11.173999999999999</v>
      </c>
      <c r="I148" s="4"/>
      <c r="J148" s="37">
        <v>692.83404255319169</v>
      </c>
      <c r="K148" s="4"/>
      <c r="L148" s="4"/>
      <c r="M148" s="4"/>
      <c r="N148" s="4"/>
      <c r="O148" s="4"/>
    </row>
    <row r="149" spans="1:15" x14ac:dyDescent="0.2">
      <c r="A149" s="4"/>
      <c r="B149" s="35" t="s">
        <v>496</v>
      </c>
      <c r="C149" s="4"/>
      <c r="D149" s="4">
        <v>2</v>
      </c>
      <c r="E149" s="36">
        <v>46.715000000000003</v>
      </c>
      <c r="F149" s="36">
        <v>1.4119999999999999</v>
      </c>
      <c r="G149" s="36">
        <v>10.845258999999999</v>
      </c>
      <c r="H149" s="36">
        <v>9.0609999999999999</v>
      </c>
      <c r="I149" s="4"/>
      <c r="J149" s="37">
        <v>831.35555555555561</v>
      </c>
      <c r="K149" s="4"/>
      <c r="L149" s="4"/>
      <c r="M149" s="4"/>
      <c r="N149" s="4"/>
      <c r="O149" s="4"/>
    </row>
    <row r="150" spans="1:15" x14ac:dyDescent="0.2">
      <c r="A150" s="4"/>
      <c r="B150" s="35" t="s">
        <v>497</v>
      </c>
      <c r="C150" s="4"/>
      <c r="D150" s="4">
        <v>2</v>
      </c>
      <c r="E150" s="36">
        <v>47.462000000000003</v>
      </c>
      <c r="F150" s="36">
        <v>1.2410000000000001</v>
      </c>
      <c r="G150" s="36">
        <v>10.7898602</v>
      </c>
      <c r="H150" s="36">
        <v>8.19</v>
      </c>
      <c r="I150" s="4"/>
      <c r="J150" s="37">
        <v>777.96599690880987</v>
      </c>
      <c r="K150" s="4"/>
      <c r="L150" s="4"/>
      <c r="M150" s="4"/>
      <c r="N150" s="4"/>
      <c r="O150" s="4"/>
    </row>
    <row r="151" spans="1:15" x14ac:dyDescent="0.2">
      <c r="A151" s="4"/>
      <c r="B151" s="35" t="s">
        <v>498</v>
      </c>
      <c r="C151" s="4"/>
      <c r="D151" s="4">
        <v>2</v>
      </c>
      <c r="E151" s="36">
        <v>47.896000000000001</v>
      </c>
      <c r="F151" s="36">
        <v>0.92900000000000005</v>
      </c>
      <c r="G151" s="36">
        <v>10.808659799999999</v>
      </c>
      <c r="H151" s="36">
        <v>8.8439999999999994</v>
      </c>
      <c r="I151" s="4"/>
      <c r="J151" s="37">
        <v>813.25827814569539</v>
      </c>
      <c r="K151" s="4"/>
      <c r="L151" s="4"/>
      <c r="M151" s="4"/>
      <c r="N151" s="4"/>
      <c r="O151" s="4"/>
    </row>
    <row r="152" spans="1:15" x14ac:dyDescent="0.2">
      <c r="A152" s="4"/>
      <c r="B152" s="35" t="s">
        <v>499</v>
      </c>
      <c r="C152" s="4"/>
      <c r="D152" s="4">
        <v>2</v>
      </c>
      <c r="E152" s="36">
        <v>49.387</v>
      </c>
      <c r="F152" s="36">
        <v>0.99199999999999999</v>
      </c>
      <c r="G152" s="36">
        <v>10.79876</v>
      </c>
      <c r="H152" s="36">
        <v>9.5069999999999997</v>
      </c>
      <c r="I152" s="4"/>
      <c r="J152" s="37">
        <v>820.89994921279867</v>
      </c>
      <c r="K152" s="4"/>
      <c r="L152" s="4"/>
      <c r="M152" s="4"/>
      <c r="N152" s="4"/>
      <c r="O152" s="4"/>
    </row>
    <row r="153" spans="1:15" x14ac:dyDescent="0.2">
      <c r="A153" s="4"/>
      <c r="B153" s="35" t="s">
        <v>500</v>
      </c>
      <c r="C153" s="4"/>
      <c r="D153" s="4">
        <v>2</v>
      </c>
      <c r="E153" s="36">
        <v>46.503</v>
      </c>
      <c r="F153" s="36">
        <v>1.742</v>
      </c>
      <c r="G153" s="36">
        <v>10.79476</v>
      </c>
      <c r="H153" s="36">
        <v>6.6760000000000002</v>
      </c>
      <c r="I153" s="4"/>
      <c r="J153" s="37">
        <v>1167.261285909713</v>
      </c>
      <c r="K153" s="4"/>
      <c r="L153" s="4"/>
      <c r="M153" s="4"/>
      <c r="N153" s="4"/>
      <c r="O153" s="4"/>
    </row>
    <row r="154" spans="1:15" x14ac:dyDescent="0.2">
      <c r="A154" s="4"/>
      <c r="B154" s="35" t="s">
        <v>501</v>
      </c>
      <c r="C154" s="4"/>
      <c r="D154" s="4">
        <v>2</v>
      </c>
      <c r="E154" s="36">
        <v>48.32</v>
      </c>
      <c r="F154" s="36">
        <v>1.2729999999999999</v>
      </c>
      <c r="G154" s="36">
        <v>10.8066598</v>
      </c>
      <c r="H154" s="36">
        <v>9.9120000000000008</v>
      </c>
      <c r="I154" s="4"/>
      <c r="J154" s="37">
        <v>720.12800000000004</v>
      </c>
      <c r="K154" s="4"/>
      <c r="L154" s="4"/>
      <c r="M154" s="4"/>
      <c r="N154" s="4"/>
      <c r="O154" s="4"/>
    </row>
    <row r="155" spans="1:15" x14ac:dyDescent="0.2">
      <c r="A155" s="4"/>
      <c r="B155" s="35" t="s">
        <v>502</v>
      </c>
      <c r="C155" s="4"/>
      <c r="D155" s="4">
        <v>2</v>
      </c>
      <c r="E155" s="36">
        <v>49</v>
      </c>
      <c r="F155" s="36">
        <v>1.008</v>
      </c>
      <c r="G155" s="36">
        <v>10.79876</v>
      </c>
      <c r="H155" s="36">
        <v>8.8510000000000009</v>
      </c>
      <c r="I155" s="4"/>
      <c r="J155" s="37">
        <v>814.45440494590412</v>
      </c>
      <c r="K155" s="4"/>
      <c r="L155" s="4"/>
      <c r="M155" s="4"/>
      <c r="N155" s="4"/>
      <c r="O155" s="4"/>
    </row>
    <row r="156" spans="1:15" ht="17" thickBot="1" x14ac:dyDescent="0.25">
      <c r="A156" s="4"/>
      <c r="B156" s="38" t="s">
        <v>503</v>
      </c>
      <c r="C156" s="4"/>
      <c r="D156" s="4">
        <v>2</v>
      </c>
      <c r="E156" s="39">
        <v>47.292999999999999</v>
      </c>
      <c r="F156" s="39">
        <v>1.19</v>
      </c>
      <c r="G156" s="39">
        <v>10.8066598</v>
      </c>
      <c r="H156" s="39">
        <v>13.074</v>
      </c>
      <c r="I156" s="4"/>
      <c r="J156" s="40">
        <v>754.89982628836151</v>
      </c>
      <c r="K156" s="4"/>
      <c r="L156" s="4"/>
      <c r="M156" s="4"/>
      <c r="N156" s="4"/>
      <c r="O156" s="4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workbookViewId="0">
      <selection activeCell="D16" sqref="D16"/>
    </sheetView>
  </sheetViews>
  <sheetFormatPr baseColWidth="10" defaultRowHeight="16" x14ac:dyDescent="0.2"/>
  <cols>
    <col min="3" max="3" width="23.1640625" customWidth="1"/>
  </cols>
  <sheetData>
    <row r="1" spans="1:4" x14ac:dyDescent="0.2">
      <c r="A1" t="s">
        <v>658</v>
      </c>
    </row>
    <row r="4" spans="1:4" x14ac:dyDescent="0.2">
      <c r="A4" t="s">
        <v>540</v>
      </c>
    </row>
    <row r="6" spans="1:4" x14ac:dyDescent="0.2">
      <c r="A6" s="68" t="s">
        <v>678</v>
      </c>
    </row>
    <row r="7" spans="1:4" x14ac:dyDescent="0.2">
      <c r="A7" s="68" t="s">
        <v>679</v>
      </c>
    </row>
    <row r="8" spans="1:4" x14ac:dyDescent="0.2">
      <c r="A8" s="68" t="s">
        <v>680</v>
      </c>
    </row>
    <row r="9" spans="1:4" x14ac:dyDescent="0.2">
      <c r="A9" t="s">
        <v>681</v>
      </c>
    </row>
    <row r="11" spans="1:4" x14ac:dyDescent="0.2">
      <c r="A11" s="2"/>
    </row>
    <row r="16" spans="1:4" x14ac:dyDescent="0.2">
      <c r="A16" s="2" t="s">
        <v>64</v>
      </c>
      <c r="D16" s="2" t="s">
        <v>654</v>
      </c>
    </row>
    <row r="17" spans="1:4" x14ac:dyDescent="0.2">
      <c r="A17">
        <v>140</v>
      </c>
      <c r="D17" t="s">
        <v>656</v>
      </c>
    </row>
    <row r="18" spans="1:4" x14ac:dyDescent="0.2">
      <c r="A18" s="2" t="s">
        <v>672</v>
      </c>
    </row>
    <row r="19" spans="1:4" x14ac:dyDescent="0.2">
      <c r="A19">
        <v>7</v>
      </c>
      <c r="B19" t="s">
        <v>673</v>
      </c>
    </row>
    <row r="28" spans="1:4" x14ac:dyDescent="0.2">
      <c r="A28" s="2" t="s">
        <v>657</v>
      </c>
    </row>
    <row r="29" spans="1:4" x14ac:dyDescent="0.2">
      <c r="B29" t="s">
        <v>148</v>
      </c>
      <c r="C29" t="s">
        <v>147</v>
      </c>
      <c r="D29" t="s">
        <v>654</v>
      </c>
    </row>
    <row r="30" spans="1:4" x14ac:dyDescent="0.2">
      <c r="A30" t="s">
        <v>593</v>
      </c>
      <c r="B30">
        <v>0.04</v>
      </c>
      <c r="C30">
        <v>0.15</v>
      </c>
      <c r="D30" t="s">
        <v>655</v>
      </c>
    </row>
    <row r="32" spans="1:4" x14ac:dyDescent="0.2">
      <c r="A32" t="s">
        <v>596</v>
      </c>
      <c r="B32">
        <v>21</v>
      </c>
      <c r="D32" t="s">
        <v>655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42"/>
  <sheetViews>
    <sheetView workbookViewId="0">
      <pane ySplit="1" topLeftCell="A2" activePane="bottomLeft" state="frozen"/>
      <selection pane="bottomLeft" activeCell="F417" sqref="F417"/>
    </sheetView>
  </sheetViews>
  <sheetFormatPr baseColWidth="10" defaultRowHeight="13" x14ac:dyDescent="0.15"/>
  <cols>
    <col min="1" max="16384" width="10.83203125" style="4"/>
  </cols>
  <sheetData>
    <row r="1" spans="1:22" x14ac:dyDescent="0.15">
      <c r="A1" s="3" t="s">
        <v>49</v>
      </c>
      <c r="B1" s="29" t="s">
        <v>51</v>
      </c>
      <c r="C1" s="3"/>
      <c r="D1" s="3" t="s">
        <v>659</v>
      </c>
      <c r="E1" s="10" t="s">
        <v>660</v>
      </c>
      <c r="F1" s="10" t="s">
        <v>661</v>
      </c>
      <c r="G1" s="10" t="s">
        <v>662</v>
      </c>
      <c r="H1" s="10" t="s">
        <v>142</v>
      </c>
      <c r="I1" s="3" t="s">
        <v>554</v>
      </c>
      <c r="J1" s="3" t="s">
        <v>555</v>
      </c>
      <c r="K1" s="10" t="s">
        <v>663</v>
      </c>
      <c r="L1" s="10" t="s">
        <v>664</v>
      </c>
      <c r="M1" s="10" t="s">
        <v>665</v>
      </c>
      <c r="N1" s="10" t="s">
        <v>666</v>
      </c>
      <c r="O1" s="3" t="s">
        <v>667</v>
      </c>
      <c r="P1" s="3" t="s">
        <v>668</v>
      </c>
      <c r="Q1" s="3" t="s">
        <v>669</v>
      </c>
      <c r="R1" s="10" t="s">
        <v>0</v>
      </c>
      <c r="S1" s="10" t="s">
        <v>670</v>
      </c>
      <c r="T1" s="4" t="s">
        <v>677</v>
      </c>
      <c r="V1" s="3"/>
    </row>
    <row r="2" spans="1:22" x14ac:dyDescent="0.15">
      <c r="A2" s="4" t="s">
        <v>556</v>
      </c>
      <c r="S2" s="4" t="str">
        <f>IF(R2&gt;0,IF(H2&gt;'About this compilation'!$A$19,R2*'About this compilation'!$A$17,""),"")</f>
        <v/>
      </c>
    </row>
    <row r="3" spans="1:22" x14ac:dyDescent="0.15">
      <c r="A3" s="44" t="s">
        <v>557</v>
      </c>
      <c r="S3" s="4" t="str">
        <f>IF(R3&gt;0,IF(H3&gt;'About this compilation'!$A$19,R3*'About this compilation'!$A$17,""),"")</f>
        <v/>
      </c>
    </row>
    <row r="4" spans="1:22" x14ac:dyDescent="0.15">
      <c r="B4" s="4" t="s">
        <v>558</v>
      </c>
      <c r="C4" s="45">
        <v>4</v>
      </c>
      <c r="D4" s="46">
        <v>2</v>
      </c>
      <c r="H4" s="51">
        <v>5.0309999999999997</v>
      </c>
      <c r="O4" s="54">
        <v>4.7441911586799499</v>
      </c>
      <c r="P4" s="47">
        <v>2316.4006471444281</v>
      </c>
      <c r="Q4" s="47">
        <f>IF(O4&lt;5,P4," ")</f>
        <v>2316.4006471444281</v>
      </c>
      <c r="R4" s="52">
        <v>70.440724099999997</v>
      </c>
      <c r="S4" s="4" t="str">
        <f>IF(R4&gt;0,IF(H4&gt;'About this compilation'!$A$19,R4*'About this compilation'!$A$17,""),"")</f>
        <v/>
      </c>
    </row>
    <row r="5" spans="1:22" x14ac:dyDescent="0.15">
      <c r="B5" s="4" t="s">
        <v>559</v>
      </c>
      <c r="C5" s="48">
        <v>19</v>
      </c>
      <c r="D5" s="49">
        <v>2</v>
      </c>
      <c r="H5" s="51">
        <v>5.5097000000000005</v>
      </c>
      <c r="O5" s="54">
        <v>39.411463259861975</v>
      </c>
      <c r="P5" s="47">
        <v>46939.937249758295</v>
      </c>
      <c r="Q5" s="47" t="str">
        <f t="shared" ref="Q5:Q68" si="0">IF(O5&lt;5,P5," ")</f>
        <v xml:space="preserve"> </v>
      </c>
      <c r="S5" s="4" t="str">
        <f>IF(R5&gt;0,IF(H5&gt;'About this compilation'!$A$19,R5*'About this compilation'!$A$17,""),"")</f>
        <v/>
      </c>
    </row>
    <row r="6" spans="1:22" x14ac:dyDescent="0.15">
      <c r="B6" s="4" t="s">
        <v>560</v>
      </c>
      <c r="C6" s="48">
        <v>4</v>
      </c>
      <c r="D6" s="49">
        <v>2</v>
      </c>
      <c r="H6" s="51">
        <v>7.0879000000000003</v>
      </c>
      <c r="O6" s="54">
        <v>2.1075316983691463</v>
      </c>
      <c r="P6" s="47">
        <v>1124.9335208162163</v>
      </c>
      <c r="Q6" s="47">
        <f t="shared" si="0"/>
        <v>1124.9335208162163</v>
      </c>
      <c r="R6" s="52">
        <v>34.311089835999994</v>
      </c>
      <c r="S6" s="4">
        <f>IF(R6&gt;0,IF(H6&gt;'About this compilation'!$A$19,R6*'About this compilation'!$A$17,""),"")</f>
        <v>4803.5525770399991</v>
      </c>
    </row>
    <row r="7" spans="1:22" x14ac:dyDescent="0.15">
      <c r="B7" s="4" t="s">
        <v>560</v>
      </c>
      <c r="C7" s="48">
        <v>5</v>
      </c>
      <c r="D7" s="49">
        <v>2</v>
      </c>
      <c r="H7" s="51">
        <v>3.9104999999999999</v>
      </c>
      <c r="O7" s="54">
        <v>1.9456310945984558</v>
      </c>
      <c r="P7" s="47">
        <v>837.94773140796246</v>
      </c>
      <c r="Q7" s="47">
        <f t="shared" si="0"/>
        <v>837.94773140796246</v>
      </c>
      <c r="R7" s="52">
        <v>57.026524752</v>
      </c>
      <c r="S7" s="4" t="str">
        <f>IF(R7&gt;0,IF(H7&gt;'About this compilation'!$A$19,R7*'About this compilation'!$A$17,""),"")</f>
        <v/>
      </c>
    </row>
    <row r="8" spans="1:22" x14ac:dyDescent="0.15">
      <c r="B8" s="4" t="s">
        <v>560</v>
      </c>
      <c r="C8" s="48">
        <v>11</v>
      </c>
      <c r="D8" s="49">
        <v>2</v>
      </c>
      <c r="H8" s="51">
        <v>2.7692000000000001</v>
      </c>
      <c r="O8" s="54">
        <v>1.6424356786882544</v>
      </c>
      <c r="P8" s="47">
        <v>813.04597354831321</v>
      </c>
      <c r="Q8" s="47">
        <f t="shared" si="0"/>
        <v>813.04597354831321</v>
      </c>
      <c r="R8" s="52">
        <v>52.701825259999993</v>
      </c>
      <c r="S8" s="4" t="str">
        <f>IF(R8&gt;0,IF(H8&gt;'About this compilation'!$A$19,R8*'About this compilation'!$A$17,""),"")</f>
        <v/>
      </c>
    </row>
    <row r="9" spans="1:22" x14ac:dyDescent="0.15">
      <c r="B9" s="4" t="s">
        <v>560</v>
      </c>
      <c r="C9" s="48">
        <v>13</v>
      </c>
      <c r="D9" s="49">
        <v>2</v>
      </c>
      <c r="H9" s="51">
        <v>5.6757</v>
      </c>
      <c r="O9" s="54">
        <v>2.2519990137174086</v>
      </c>
      <c r="P9" s="47">
        <v>989.49644014066655</v>
      </c>
      <c r="Q9" s="47">
        <f t="shared" si="0"/>
        <v>989.49644014066655</v>
      </c>
      <c r="R9" s="52">
        <v>38.854996240000006</v>
      </c>
      <c r="S9" s="4" t="str">
        <f>IF(R9&gt;0,IF(H9&gt;'About this compilation'!$A$19,R9*'About this compilation'!$A$17,""),"")</f>
        <v/>
      </c>
    </row>
    <row r="10" spans="1:22" x14ac:dyDescent="0.15">
      <c r="B10" s="4" t="s">
        <v>560</v>
      </c>
      <c r="C10" s="48">
        <v>16</v>
      </c>
      <c r="D10" s="49">
        <v>2</v>
      </c>
      <c r="H10" s="51">
        <v>5.2172999999999998</v>
      </c>
      <c r="O10" s="54">
        <v>4.2689362736942664</v>
      </c>
      <c r="P10" s="47">
        <v>4766.9038949136147</v>
      </c>
      <c r="Q10" s="47">
        <f t="shared" si="0"/>
        <v>4766.9038949136147</v>
      </c>
      <c r="R10" s="52">
        <v>68.449924350000003</v>
      </c>
      <c r="S10" s="4" t="str">
        <f>IF(R10&gt;0,IF(H10&gt;'About this compilation'!$A$19,R10*'About this compilation'!$A$17,""),"")</f>
        <v/>
      </c>
    </row>
    <row r="11" spans="1:22" x14ac:dyDescent="0.15">
      <c r="B11" s="4" t="s">
        <v>560</v>
      </c>
      <c r="C11" s="48">
        <v>21</v>
      </c>
      <c r="D11" s="49">
        <v>2</v>
      </c>
      <c r="H11" s="51">
        <v>5.0031999999999996</v>
      </c>
      <c r="O11" s="54">
        <v>6.9401226110810148</v>
      </c>
      <c r="P11" s="47">
        <v>3446.7694678806588</v>
      </c>
      <c r="Q11" s="47" t="str">
        <f t="shared" si="0"/>
        <v xml:space="preserve"> </v>
      </c>
      <c r="R11" s="52">
        <v>95.445349375999996</v>
      </c>
      <c r="S11" s="4" t="str">
        <f>IF(R11&gt;0,IF(H11&gt;'About this compilation'!$A$19,R11*'About this compilation'!$A$17,""),"")</f>
        <v/>
      </c>
    </row>
    <row r="12" spans="1:22" x14ac:dyDescent="0.15">
      <c r="B12" s="4" t="s">
        <v>560</v>
      </c>
      <c r="C12" s="48">
        <v>22</v>
      </c>
      <c r="D12" s="49">
        <v>2</v>
      </c>
      <c r="H12" s="51">
        <v>5.1935000000000002</v>
      </c>
      <c r="O12" s="54">
        <v>1.2538642940106939</v>
      </c>
      <c r="P12" s="47">
        <v>732.1203486801146</v>
      </c>
      <c r="Q12" s="47">
        <f t="shared" si="0"/>
        <v>732.1203486801146</v>
      </c>
      <c r="R12" s="52">
        <v>70.535861460000007</v>
      </c>
      <c r="S12" s="4" t="str">
        <f>IF(R12&gt;0,IF(H12&gt;'About this compilation'!$A$19,R12*'About this compilation'!$A$17,""),"")</f>
        <v/>
      </c>
    </row>
    <row r="13" spans="1:22" x14ac:dyDescent="0.15">
      <c r="B13" s="4" t="s">
        <v>560</v>
      </c>
      <c r="C13" s="48">
        <v>24</v>
      </c>
      <c r="D13" s="49">
        <v>2</v>
      </c>
      <c r="H13" s="51">
        <v>4.4043000000000001</v>
      </c>
      <c r="O13" s="54">
        <v>2.7648147085360901</v>
      </c>
      <c r="P13" s="47">
        <v>1590.8558381193857</v>
      </c>
      <c r="Q13" s="47">
        <f t="shared" si="0"/>
        <v>1590.8558381193857</v>
      </c>
      <c r="R13" s="52">
        <v>56.379416164000006</v>
      </c>
      <c r="S13" s="4" t="str">
        <f>IF(R13&gt;0,IF(H13&gt;'About this compilation'!$A$19,R13*'About this compilation'!$A$17,""),"")</f>
        <v/>
      </c>
    </row>
    <row r="14" spans="1:22" x14ac:dyDescent="0.15">
      <c r="B14" s="4" t="s">
        <v>560</v>
      </c>
      <c r="C14" s="48">
        <v>26</v>
      </c>
      <c r="D14" s="49">
        <v>2</v>
      </c>
      <c r="H14" s="51">
        <v>5.1919000000000004</v>
      </c>
      <c r="O14" s="54">
        <v>2.9780051571347421</v>
      </c>
      <c r="P14" s="47">
        <v>1698.0250814010428</v>
      </c>
      <c r="Q14" s="47">
        <f t="shared" si="0"/>
        <v>1698.0250814010428</v>
      </c>
      <c r="R14" s="52">
        <v>44.264401272000001</v>
      </c>
      <c r="S14" s="4" t="str">
        <f>IF(R14&gt;0,IF(H14&gt;'About this compilation'!$A$19,R14*'About this compilation'!$A$17,""),"")</f>
        <v/>
      </c>
    </row>
    <row r="15" spans="1:22" x14ac:dyDescent="0.15">
      <c r="B15" s="4" t="s">
        <v>561</v>
      </c>
      <c r="C15" s="48" t="s">
        <v>562</v>
      </c>
      <c r="D15" s="49">
        <v>2</v>
      </c>
      <c r="H15" s="51">
        <v>5.1696999999999997</v>
      </c>
      <c r="O15" s="54">
        <v>4.4712797855856632</v>
      </c>
      <c r="P15" s="47">
        <v>3452.0992708359822</v>
      </c>
      <c r="Q15" s="47">
        <f t="shared" si="0"/>
        <v>3452.0992708359822</v>
      </c>
      <c r="R15" s="52">
        <v>53.528167728000007</v>
      </c>
      <c r="S15" s="4" t="str">
        <f>IF(R15&gt;0,IF(H15&gt;'About this compilation'!$A$19,R15*'About this compilation'!$A$17,""),"")</f>
        <v/>
      </c>
    </row>
    <row r="16" spans="1:22" x14ac:dyDescent="0.15">
      <c r="B16" s="4" t="s">
        <v>561</v>
      </c>
      <c r="C16" s="48" t="s">
        <v>562</v>
      </c>
      <c r="D16" s="49">
        <v>2</v>
      </c>
      <c r="H16" s="51">
        <v>4.7641999999999998</v>
      </c>
      <c r="O16" s="54">
        <v>4.4712797855856632</v>
      </c>
      <c r="P16" s="47">
        <v>3452.0992708359822</v>
      </c>
      <c r="Q16" s="47">
        <f t="shared" si="0"/>
        <v>3452.0992708359822</v>
      </c>
      <c r="R16" s="52">
        <v>40.343654048000005</v>
      </c>
      <c r="S16" s="4" t="str">
        <f>IF(R16&gt;0,IF(H16&gt;'About this compilation'!$A$19,R16*'About this compilation'!$A$17,""),"")</f>
        <v/>
      </c>
    </row>
    <row r="17" spans="2:19" x14ac:dyDescent="0.15">
      <c r="B17" s="4" t="s">
        <v>561</v>
      </c>
      <c r="C17" s="48" t="s">
        <v>563</v>
      </c>
      <c r="D17" s="49">
        <v>2</v>
      </c>
      <c r="H17" s="51">
        <v>4.7641999999999998</v>
      </c>
      <c r="O17" s="54">
        <v>3.062951011248034</v>
      </c>
      <c r="P17" s="47">
        <v>2008.3009776139909</v>
      </c>
      <c r="Q17" s="47">
        <f t="shared" si="0"/>
        <v>2008.3009776139909</v>
      </c>
      <c r="R17" s="52">
        <v>46.603017402000006</v>
      </c>
      <c r="S17" s="4" t="str">
        <f>IF(R17&gt;0,IF(H17&gt;'About this compilation'!$A$19,R17*'About this compilation'!$A$17,""),"")</f>
        <v/>
      </c>
    </row>
    <row r="18" spans="2:19" x14ac:dyDescent="0.15">
      <c r="B18" s="4" t="s">
        <v>561</v>
      </c>
      <c r="C18" s="48" t="s">
        <v>563</v>
      </c>
      <c r="D18" s="49">
        <v>2</v>
      </c>
      <c r="H18" s="51">
        <v>5.2983000000000002</v>
      </c>
      <c r="O18" s="54">
        <v>3.062951011248034</v>
      </c>
      <c r="P18" s="47">
        <v>2008.3009776139909</v>
      </c>
      <c r="Q18" s="47">
        <f t="shared" si="0"/>
        <v>2008.3009776139909</v>
      </c>
      <c r="R18" s="52">
        <v>43.326394386000004</v>
      </c>
      <c r="S18" s="4" t="str">
        <f>IF(R18&gt;0,IF(H18&gt;'About this compilation'!$A$19,R18*'About this compilation'!$A$17,""),"")</f>
        <v/>
      </c>
    </row>
    <row r="19" spans="2:19" x14ac:dyDescent="0.15">
      <c r="B19" s="4" t="s">
        <v>561</v>
      </c>
      <c r="C19" s="48" t="s">
        <v>564</v>
      </c>
      <c r="D19" s="49">
        <v>2</v>
      </c>
      <c r="H19" s="51">
        <v>5.2983000000000002</v>
      </c>
      <c r="O19" s="54">
        <v>2.2911974977452143</v>
      </c>
      <c r="P19" s="47">
        <v>1353.4542576891999</v>
      </c>
      <c r="Q19" s="47">
        <f t="shared" si="0"/>
        <v>1353.4542576891999</v>
      </c>
      <c r="R19" s="52">
        <v>49.333789053999993</v>
      </c>
      <c r="S19" s="4" t="str">
        <f>IF(R19&gt;0,IF(H19&gt;'About this compilation'!$A$19,R19*'About this compilation'!$A$17,""),"")</f>
        <v/>
      </c>
    </row>
    <row r="20" spans="2:19" x14ac:dyDescent="0.15">
      <c r="B20" s="4" t="s">
        <v>561</v>
      </c>
      <c r="C20" s="48" t="s">
        <v>565</v>
      </c>
      <c r="D20" s="49">
        <v>2</v>
      </c>
      <c r="H20" s="51">
        <v>4.9289000000000005</v>
      </c>
      <c r="O20" s="54">
        <v>1.8854519630176134</v>
      </c>
      <c r="P20" s="47">
        <v>1083.0765720941938</v>
      </c>
      <c r="Q20" s="47">
        <f t="shared" si="0"/>
        <v>1083.0765720941938</v>
      </c>
      <c r="R20" s="52">
        <v>56.578143959999998</v>
      </c>
      <c r="S20" s="4" t="str">
        <f>IF(R20&gt;0,IF(H20&gt;'About this compilation'!$A$19,R20*'About this compilation'!$A$17,""),"")</f>
        <v/>
      </c>
    </row>
    <row r="21" spans="2:19" x14ac:dyDescent="0.15">
      <c r="B21" s="4" t="s">
        <v>561</v>
      </c>
      <c r="C21" s="48" t="s">
        <v>565</v>
      </c>
      <c r="D21" s="49">
        <v>2</v>
      </c>
      <c r="H21" s="51">
        <v>5.2716000000000003</v>
      </c>
      <c r="O21" s="54">
        <v>1.8854519630176134</v>
      </c>
      <c r="P21" s="47">
        <v>1083.0765720941938</v>
      </c>
      <c r="Q21" s="47">
        <f t="shared" si="0"/>
        <v>1083.0765720941938</v>
      </c>
      <c r="R21" s="52">
        <v>56.585255075999996</v>
      </c>
      <c r="S21" s="4" t="str">
        <f>IF(R21&gt;0,IF(H21&gt;'About this compilation'!$A$19,R21*'About this compilation'!$A$17,""),"")</f>
        <v/>
      </c>
    </row>
    <row r="22" spans="2:19" x14ac:dyDescent="0.15">
      <c r="B22" s="4" t="s">
        <v>561</v>
      </c>
      <c r="C22" s="48" t="s">
        <v>566</v>
      </c>
      <c r="D22" s="49">
        <v>2</v>
      </c>
      <c r="H22" s="51">
        <v>5.2716000000000003</v>
      </c>
      <c r="O22" s="54">
        <v>1.7261531799717307</v>
      </c>
      <c r="P22" s="47">
        <v>1081.1598462314057</v>
      </c>
      <c r="Q22" s="47">
        <f t="shared" si="0"/>
        <v>1081.1598462314057</v>
      </c>
      <c r="R22" s="52">
        <v>64.458559788000002</v>
      </c>
      <c r="S22" s="4" t="str">
        <f>IF(R22&gt;0,IF(H22&gt;'About this compilation'!$A$19,R22*'About this compilation'!$A$17,""),"")</f>
        <v/>
      </c>
    </row>
    <row r="23" spans="2:19" x14ac:dyDescent="0.15">
      <c r="B23" s="4" t="s">
        <v>561</v>
      </c>
      <c r="C23" s="48" t="s">
        <v>567</v>
      </c>
      <c r="D23" s="49">
        <v>2</v>
      </c>
      <c r="H23" s="51">
        <v>4.6238000000000001</v>
      </c>
      <c r="O23" s="54">
        <v>2.4079471400524897</v>
      </c>
      <c r="P23" s="47">
        <v>1448.4381106591595</v>
      </c>
      <c r="Q23" s="47">
        <f t="shared" si="0"/>
        <v>1448.4381106591595</v>
      </c>
      <c r="R23" s="52">
        <v>48.872368152</v>
      </c>
      <c r="S23" s="4" t="str">
        <f>IF(R23&gt;0,IF(H23&gt;'About this compilation'!$A$19,R23*'About this compilation'!$A$17,""),"")</f>
        <v/>
      </c>
    </row>
    <row r="24" spans="2:19" x14ac:dyDescent="0.15">
      <c r="B24" s="4" t="s">
        <v>561</v>
      </c>
      <c r="C24" s="48" t="s">
        <v>567</v>
      </c>
      <c r="D24" s="49">
        <v>2</v>
      </c>
      <c r="H24" s="51">
        <v>4.7256</v>
      </c>
      <c r="O24" s="54">
        <v>2.4079471400524897</v>
      </c>
      <c r="P24" s="47">
        <v>1448.4381106591595</v>
      </c>
      <c r="Q24" s="47">
        <f t="shared" si="0"/>
        <v>1448.4381106591595</v>
      </c>
      <c r="R24" s="52">
        <v>48.612771168000002</v>
      </c>
      <c r="S24" s="4" t="str">
        <f>IF(R24&gt;0,IF(H24&gt;'About this compilation'!$A$19,R24*'About this compilation'!$A$17,""),"")</f>
        <v/>
      </c>
    </row>
    <row r="25" spans="2:19" x14ac:dyDescent="0.15">
      <c r="B25" s="4" t="s">
        <v>561</v>
      </c>
      <c r="C25" s="48" t="s">
        <v>568</v>
      </c>
      <c r="D25" s="49">
        <v>2</v>
      </c>
      <c r="H25" s="51">
        <v>4.7256</v>
      </c>
      <c r="O25" s="54">
        <v>1.7092308657663726</v>
      </c>
      <c r="P25" s="47">
        <v>1015.380122474489</v>
      </c>
      <c r="Q25" s="47">
        <f t="shared" si="0"/>
        <v>1015.380122474489</v>
      </c>
      <c r="R25" s="52">
        <v>53.605401407999999</v>
      </c>
      <c r="S25" s="4" t="str">
        <f>IF(R25&gt;0,IF(H25&gt;'About this compilation'!$A$19,R25*'About this compilation'!$A$17,""),"")</f>
        <v/>
      </c>
    </row>
    <row r="26" spans="2:19" x14ac:dyDescent="0.15">
      <c r="B26" s="4" t="s">
        <v>561</v>
      </c>
      <c r="C26" s="48" t="s">
        <v>569</v>
      </c>
      <c r="D26" s="49">
        <v>2</v>
      </c>
      <c r="H26" s="51">
        <v>5.2991000000000001</v>
      </c>
      <c r="O26" s="54">
        <v>3.2245671120083634</v>
      </c>
      <c r="P26" s="47">
        <v>1733.6923291765045</v>
      </c>
      <c r="Q26" s="47">
        <f t="shared" si="0"/>
        <v>1733.6923291765045</v>
      </c>
      <c r="R26" s="52">
        <v>57.419788471999993</v>
      </c>
      <c r="S26" s="4" t="str">
        <f>IF(R26&gt;0,IF(H26&gt;'About this compilation'!$A$19,R26*'About this compilation'!$A$17,""),"")</f>
        <v/>
      </c>
    </row>
    <row r="27" spans="2:19" x14ac:dyDescent="0.15">
      <c r="B27" s="4" t="s">
        <v>570</v>
      </c>
      <c r="C27" s="48">
        <v>4</v>
      </c>
      <c r="D27" s="49">
        <v>2</v>
      </c>
      <c r="H27" s="51">
        <v>4.8495999999999997</v>
      </c>
      <c r="O27" s="54">
        <v>0.98719333629631456</v>
      </c>
      <c r="P27" s="47">
        <v>401.47725994900696</v>
      </c>
      <c r="Q27" s="47">
        <f t="shared" si="0"/>
        <v>401.47725994900696</v>
      </c>
      <c r="R27" s="52">
        <v>74.207779375999991</v>
      </c>
      <c r="S27" s="4" t="str">
        <f>IF(R27&gt;0,IF(H27&gt;'About this compilation'!$A$19,R27*'About this compilation'!$A$17,""),"")</f>
        <v/>
      </c>
    </row>
    <row r="28" spans="2:19" x14ac:dyDescent="0.15">
      <c r="B28" s="4" t="s">
        <v>570</v>
      </c>
      <c r="C28" s="48">
        <v>7</v>
      </c>
      <c r="D28" s="49">
        <v>2</v>
      </c>
      <c r="H28" s="51">
        <v>4.6641000000000004</v>
      </c>
      <c r="O28" s="54">
        <v>1.7367343953226981</v>
      </c>
      <c r="P28" s="47">
        <v>522.58026171872871</v>
      </c>
      <c r="Q28" s="47">
        <f t="shared" si="0"/>
        <v>522.58026171872871</v>
      </c>
      <c r="R28" s="52">
        <v>78.843781071999999</v>
      </c>
      <c r="S28" s="4" t="str">
        <f>IF(R28&gt;0,IF(H28&gt;'About this compilation'!$A$19,R28*'About this compilation'!$A$17,""),"")</f>
        <v/>
      </c>
    </row>
    <row r="29" spans="2:19" x14ac:dyDescent="0.15">
      <c r="B29" s="4" t="s">
        <v>570</v>
      </c>
      <c r="C29" s="48">
        <v>10</v>
      </c>
      <c r="D29" s="49">
        <v>2</v>
      </c>
      <c r="H29" s="51">
        <v>2.8809</v>
      </c>
      <c r="O29" s="54">
        <v>1.3731863233093935</v>
      </c>
      <c r="P29" s="47">
        <v>626.61517696521207</v>
      </c>
      <c r="Q29" s="47">
        <f t="shared" si="0"/>
        <v>626.61517696521207</v>
      </c>
      <c r="R29" s="52">
        <v>77.642945198000007</v>
      </c>
      <c r="S29" s="4" t="str">
        <f>IF(R29&gt;0,IF(H29&gt;'About this compilation'!$A$19,R29*'About this compilation'!$A$17,""),"")</f>
        <v/>
      </c>
    </row>
    <row r="30" spans="2:19" x14ac:dyDescent="0.15">
      <c r="B30" s="4" t="s">
        <v>570</v>
      </c>
      <c r="C30" s="48">
        <v>12</v>
      </c>
      <c r="D30" s="49">
        <v>2</v>
      </c>
      <c r="H30" s="51">
        <v>3.645</v>
      </c>
      <c r="O30" s="54">
        <v>1.8532053595239781</v>
      </c>
      <c r="P30" s="47">
        <v>1429.6693517840604</v>
      </c>
      <c r="Q30" s="47">
        <f t="shared" si="0"/>
        <v>1429.6693517840604</v>
      </c>
      <c r="R30" s="52">
        <v>77.551170000000013</v>
      </c>
      <c r="S30" s="4" t="str">
        <f>IF(R30&gt;0,IF(H30&gt;'About this compilation'!$A$19,R30*'About this compilation'!$A$17,""),"")</f>
        <v/>
      </c>
    </row>
    <row r="31" spans="2:19" x14ac:dyDescent="0.15">
      <c r="B31" s="4" t="s">
        <v>571</v>
      </c>
      <c r="C31" s="48">
        <v>12</v>
      </c>
      <c r="D31" s="49">
        <v>2</v>
      </c>
      <c r="H31" s="51">
        <v>3.4056000000000002</v>
      </c>
      <c r="O31" s="54">
        <v>1.4365605121175411</v>
      </c>
      <c r="P31" s="47">
        <v>715.70306187081053</v>
      </c>
      <c r="Q31" s="47">
        <f t="shared" si="0"/>
        <v>715.70306187081053</v>
      </c>
      <c r="R31" s="52">
        <v>59.395549981999999</v>
      </c>
      <c r="S31" s="4" t="str">
        <f>IF(R31&gt;0,IF(H31&gt;'About this compilation'!$A$19,R31*'About this compilation'!$A$17,""),"")</f>
        <v/>
      </c>
    </row>
    <row r="32" spans="2:19" x14ac:dyDescent="0.15">
      <c r="B32" s="4" t="s">
        <v>572</v>
      </c>
      <c r="C32" s="45">
        <v>10</v>
      </c>
      <c r="D32" s="49">
        <v>2</v>
      </c>
      <c r="H32" s="51">
        <v>3.4039999999999999</v>
      </c>
      <c r="O32" s="54">
        <v>2.7742427746326146</v>
      </c>
      <c r="P32" s="47">
        <v>1225.2249567874437</v>
      </c>
      <c r="Q32" s="47">
        <f t="shared" si="0"/>
        <v>1225.2249567874437</v>
      </c>
      <c r="R32" s="52">
        <v>69.643187171999998</v>
      </c>
      <c r="S32" s="4" t="str">
        <f>IF(R32&gt;0,IF(H32&gt;'About this compilation'!$A$19,R32*'About this compilation'!$A$17,""),"")</f>
        <v/>
      </c>
    </row>
    <row r="33" spans="2:19" x14ac:dyDescent="0.15">
      <c r="B33" s="4" t="s">
        <v>572</v>
      </c>
      <c r="C33" s="48">
        <v>11</v>
      </c>
      <c r="D33" s="49">
        <v>2</v>
      </c>
      <c r="H33" s="51">
        <v>3.9485999999999999</v>
      </c>
      <c r="O33" s="54">
        <v>0.87499002443688689</v>
      </c>
      <c r="P33" s="47">
        <v>516.27093058927153</v>
      </c>
      <c r="Q33" s="47">
        <f t="shared" si="0"/>
        <v>516.27093058927153</v>
      </c>
      <c r="R33" s="52">
        <v>80.840878667999988</v>
      </c>
      <c r="S33" s="4" t="str">
        <f>IF(R33&gt;0,IF(H33&gt;'About this compilation'!$A$19,R33*'About this compilation'!$A$17,""),"")</f>
        <v/>
      </c>
    </row>
    <row r="34" spans="2:19" x14ac:dyDescent="0.15">
      <c r="B34" s="4" t="s">
        <v>572</v>
      </c>
      <c r="C34" s="48">
        <v>12</v>
      </c>
      <c r="D34" s="49">
        <v>2</v>
      </c>
      <c r="H34" s="51">
        <v>5.2079000000000004</v>
      </c>
      <c r="O34" s="54">
        <v>1.2790564450761996</v>
      </c>
      <c r="P34" s="47">
        <v>610.77472340232339</v>
      </c>
      <c r="Q34" s="47">
        <f t="shared" si="0"/>
        <v>610.77472340232339</v>
      </c>
      <c r="R34" s="52">
        <v>49.995056568000003</v>
      </c>
      <c r="S34" s="4" t="str">
        <f>IF(R34&gt;0,IF(H34&gt;'About this compilation'!$A$19,R34*'About this compilation'!$A$17,""),"")</f>
        <v/>
      </c>
    </row>
    <row r="35" spans="2:19" x14ac:dyDescent="0.15">
      <c r="B35" s="4" t="s">
        <v>572</v>
      </c>
      <c r="C35" s="48" t="s">
        <v>573</v>
      </c>
      <c r="D35" s="49">
        <v>2</v>
      </c>
      <c r="H35" s="51">
        <v>4.5283999999999995</v>
      </c>
      <c r="O35" s="54">
        <v>1.0323064323271764</v>
      </c>
      <c r="P35" s="47">
        <v>645.60176964555433</v>
      </c>
      <c r="Q35" s="47">
        <f t="shared" si="0"/>
        <v>645.60176964555433</v>
      </c>
      <c r="R35" s="52">
        <v>75.75950512</v>
      </c>
      <c r="S35" s="4" t="str">
        <f>IF(R35&gt;0,IF(H35&gt;'About this compilation'!$A$19,R35*'About this compilation'!$A$17,""),"")</f>
        <v/>
      </c>
    </row>
    <row r="36" spans="2:19" x14ac:dyDescent="0.15">
      <c r="B36" s="4" t="s">
        <v>574</v>
      </c>
      <c r="C36" s="48">
        <v>1</v>
      </c>
      <c r="D36" s="49">
        <v>2</v>
      </c>
      <c r="H36" s="51">
        <v>5.5209000000000001</v>
      </c>
      <c r="O36" s="54">
        <v>1.2780496662361598</v>
      </c>
      <c r="P36" s="47">
        <v>640.6450284823959</v>
      </c>
      <c r="Q36" s="47">
        <f t="shared" si="0"/>
        <v>640.6450284823959</v>
      </c>
      <c r="R36" s="52">
        <v>47.867163786000006</v>
      </c>
      <c r="S36" s="4" t="str">
        <f>IF(R36&gt;0,IF(H36&gt;'About this compilation'!$A$19,R36*'About this compilation'!$A$17,""),"")</f>
        <v/>
      </c>
    </row>
    <row r="37" spans="2:19" x14ac:dyDescent="0.15">
      <c r="B37" s="4" t="s">
        <v>574</v>
      </c>
      <c r="C37" s="48">
        <v>6</v>
      </c>
      <c r="D37" s="49">
        <v>2</v>
      </c>
      <c r="H37" s="51">
        <v>5.0941000000000001</v>
      </c>
      <c r="O37" s="54">
        <v>0.78812740307756501</v>
      </c>
      <c r="P37" s="47">
        <v>457.64262637264858</v>
      </c>
      <c r="Q37" s="47">
        <f t="shared" si="0"/>
        <v>457.64262637264858</v>
      </c>
      <c r="R37" s="52">
        <v>75.80021314599999</v>
      </c>
      <c r="S37" s="4" t="str">
        <f>IF(R37&gt;0,IF(H37&gt;'About this compilation'!$A$19,R37*'About this compilation'!$A$17,""),"")</f>
        <v/>
      </c>
    </row>
    <row r="38" spans="2:19" x14ac:dyDescent="0.15">
      <c r="B38" s="4" t="s">
        <v>574</v>
      </c>
      <c r="C38" s="48">
        <v>11</v>
      </c>
      <c r="D38" s="49">
        <v>2</v>
      </c>
      <c r="H38" s="51">
        <v>4.8013000000000003</v>
      </c>
      <c r="O38" s="54">
        <v>1.6844666526764296</v>
      </c>
      <c r="P38" s="47">
        <v>640.00450027671025</v>
      </c>
      <c r="Q38" s="47">
        <f t="shared" si="0"/>
        <v>640.00450027671025</v>
      </c>
      <c r="R38" s="52">
        <v>76.877480129999995</v>
      </c>
      <c r="S38" s="4" t="str">
        <f>IF(R38&gt;0,IF(H38&gt;'About this compilation'!$A$19,R38*'About this compilation'!$A$17,""),"")</f>
        <v/>
      </c>
    </row>
    <row r="39" spans="2:19" x14ac:dyDescent="0.15">
      <c r="B39" s="4" t="s">
        <v>574</v>
      </c>
      <c r="C39" s="48">
        <v>13</v>
      </c>
      <c r="D39" s="49">
        <v>2</v>
      </c>
      <c r="H39" s="51">
        <v>4.8003999999999998</v>
      </c>
      <c r="O39" s="54">
        <v>1.9561009849206408</v>
      </c>
      <c r="P39" s="47">
        <v>941.79516670233443</v>
      </c>
      <c r="Q39" s="47">
        <f t="shared" si="0"/>
        <v>941.79516670233443</v>
      </c>
      <c r="R39" s="52">
        <v>77.619852176000009</v>
      </c>
      <c r="S39" s="4" t="str">
        <f>IF(R39&gt;0,IF(H39&gt;'About this compilation'!$A$19,R39*'About this compilation'!$A$17,""),"")</f>
        <v/>
      </c>
    </row>
    <row r="40" spans="2:19" x14ac:dyDescent="0.15">
      <c r="B40" s="4" t="s">
        <v>574</v>
      </c>
      <c r="C40" s="48">
        <v>14</v>
      </c>
      <c r="D40" s="49">
        <v>2</v>
      </c>
      <c r="H40" s="51">
        <v>5.0507999999999997</v>
      </c>
      <c r="O40" s="54">
        <v>1.8698495575766381</v>
      </c>
      <c r="P40" s="47">
        <v>1293.8467258632181</v>
      </c>
      <c r="Q40" s="47">
        <f t="shared" si="0"/>
        <v>1293.8467258632181</v>
      </c>
      <c r="R40" s="52">
        <v>77.208921107999998</v>
      </c>
      <c r="S40" s="4" t="str">
        <f>IF(R40&gt;0,IF(H40&gt;'About this compilation'!$A$19,R40*'About this compilation'!$A$17,""),"")</f>
        <v/>
      </c>
    </row>
    <row r="41" spans="2:19" x14ac:dyDescent="0.15">
      <c r="B41" s="4" t="s">
        <v>574</v>
      </c>
      <c r="C41" s="48">
        <v>16</v>
      </c>
      <c r="D41" s="49">
        <v>2</v>
      </c>
      <c r="H41" s="51">
        <v>4.7148000000000003</v>
      </c>
      <c r="O41" s="54">
        <v>2.3969879746893183</v>
      </c>
      <c r="P41" s="47">
        <v>1061.8449380953375</v>
      </c>
      <c r="Q41" s="47">
        <f t="shared" si="0"/>
        <v>1061.8449380953375</v>
      </c>
      <c r="R41" s="52">
        <v>54.829938262000006</v>
      </c>
      <c r="S41" s="4" t="str">
        <f>IF(R41&gt;0,IF(H41&gt;'About this compilation'!$A$19,R41*'About this compilation'!$A$17,""),"")</f>
        <v/>
      </c>
    </row>
    <row r="42" spans="2:19" x14ac:dyDescent="0.15">
      <c r="B42" s="4" t="s">
        <v>574</v>
      </c>
      <c r="C42" s="48">
        <v>18</v>
      </c>
      <c r="D42" s="49">
        <v>2</v>
      </c>
      <c r="H42" s="51">
        <v>3.5960000000000001</v>
      </c>
      <c r="O42" s="54">
        <v>1.1661609317797945</v>
      </c>
      <c r="P42" s="47">
        <v>1302.9321993050794</v>
      </c>
      <c r="Q42" s="47">
        <f t="shared" si="0"/>
        <v>1302.9321993050794</v>
      </c>
      <c r="R42" s="52">
        <v>77.254856368000006</v>
      </c>
      <c r="S42" s="4" t="str">
        <f>IF(R42&gt;0,IF(H42&gt;'About this compilation'!$A$19,R42*'About this compilation'!$A$17,""),"")</f>
        <v/>
      </c>
    </row>
    <row r="43" spans="2:19" x14ac:dyDescent="0.15">
      <c r="B43" s="4" t="s">
        <v>575</v>
      </c>
      <c r="C43" s="48">
        <v>2</v>
      </c>
      <c r="D43" s="49">
        <v>2</v>
      </c>
      <c r="H43" s="51">
        <v>3.9502999999999999</v>
      </c>
      <c r="O43" s="54">
        <v>2.4102992146321855</v>
      </c>
      <c r="P43" s="47">
        <v>1596.0980883631858</v>
      </c>
      <c r="Q43" s="47">
        <f t="shared" si="0"/>
        <v>1596.0980883631858</v>
      </c>
      <c r="R43" s="52">
        <v>76.378384210000007</v>
      </c>
      <c r="S43" s="4" t="str">
        <f>IF(R43&gt;0,IF(H43&gt;'About this compilation'!$A$19,R43*'About this compilation'!$A$17,""),"")</f>
        <v/>
      </c>
    </row>
    <row r="44" spans="2:19" x14ac:dyDescent="0.15">
      <c r="B44" s="4" t="s">
        <v>575</v>
      </c>
      <c r="C44" s="48">
        <v>4</v>
      </c>
      <c r="D44" s="49">
        <v>2</v>
      </c>
      <c r="H44" s="51">
        <v>4.7660999999999998</v>
      </c>
      <c r="O44" s="54">
        <v>1.2700276791058085</v>
      </c>
      <c r="P44" s="47">
        <v>759.55650165298698</v>
      </c>
      <c r="Q44" s="47">
        <f t="shared" si="0"/>
        <v>759.55650165298698</v>
      </c>
      <c r="R44" s="52">
        <v>74.659121443999993</v>
      </c>
      <c r="S44" s="4" t="str">
        <f>IF(R44&gt;0,IF(H44&gt;'About this compilation'!$A$19,R44*'About this compilation'!$A$17,""),"")</f>
        <v/>
      </c>
    </row>
    <row r="45" spans="2:19" x14ac:dyDescent="0.15">
      <c r="B45" s="4" t="s">
        <v>575</v>
      </c>
      <c r="C45" s="48">
        <v>9</v>
      </c>
      <c r="D45" s="49">
        <v>2</v>
      </c>
      <c r="H45" s="51">
        <v>5.4797000000000002</v>
      </c>
      <c r="O45" s="54">
        <v>2.1072636421825419</v>
      </c>
      <c r="P45" s="47">
        <v>1262.837624838651</v>
      </c>
      <c r="Q45" s="47">
        <f t="shared" si="0"/>
        <v>1262.837624838651</v>
      </c>
      <c r="R45" s="52">
        <v>40.500924329999997</v>
      </c>
      <c r="S45" s="4" t="str">
        <f>IF(R45&gt;0,IF(H45&gt;'About this compilation'!$A$19,R45*'About this compilation'!$A$17,""),"")</f>
        <v/>
      </c>
    </row>
    <row r="46" spans="2:19" x14ac:dyDescent="0.15">
      <c r="B46" s="4" t="s">
        <v>575</v>
      </c>
      <c r="C46" s="48">
        <v>10</v>
      </c>
      <c r="D46" s="49">
        <v>2</v>
      </c>
      <c r="H46" s="51">
        <v>4.9728000000000003</v>
      </c>
      <c r="O46" s="54">
        <v>2.3073912674037063</v>
      </c>
      <c r="P46" s="47">
        <v>893.84877845530661</v>
      </c>
      <c r="Q46" s="47">
        <f t="shared" si="0"/>
        <v>893.84877845530661</v>
      </c>
      <c r="R46" s="52">
        <v>52.193556635999997</v>
      </c>
      <c r="S46" s="4" t="str">
        <f>IF(R46&gt;0,IF(H46&gt;'About this compilation'!$A$19,R46*'About this compilation'!$A$17,""),"")</f>
        <v/>
      </c>
    </row>
    <row r="47" spans="2:19" x14ac:dyDescent="0.15">
      <c r="B47" s="4" t="s">
        <v>575</v>
      </c>
      <c r="C47" s="48">
        <v>13</v>
      </c>
      <c r="D47" s="49">
        <v>2</v>
      </c>
      <c r="H47" s="51">
        <v>5.1158999999999999</v>
      </c>
      <c r="O47" s="54">
        <v>2.1564599959575985</v>
      </c>
      <c r="P47" s="47">
        <v>1362.84927504863</v>
      </c>
      <c r="Q47" s="47">
        <f t="shared" si="0"/>
        <v>1362.84927504863</v>
      </c>
      <c r="R47" s="52">
        <v>48.544312703999999</v>
      </c>
      <c r="S47" s="4" t="str">
        <f>IF(R47&gt;0,IF(H47&gt;'About this compilation'!$A$19,R47*'About this compilation'!$A$17,""),"")</f>
        <v/>
      </c>
    </row>
    <row r="48" spans="2:19" x14ac:dyDescent="0.15">
      <c r="B48" s="4" t="s">
        <v>575</v>
      </c>
      <c r="C48" s="48">
        <v>14</v>
      </c>
      <c r="D48" s="49">
        <v>2</v>
      </c>
      <c r="H48" s="51">
        <v>5.157</v>
      </c>
      <c r="O48" s="54">
        <v>1.7309975260577328</v>
      </c>
      <c r="P48" s="47">
        <v>958.75217510568234</v>
      </c>
      <c r="Q48" s="47">
        <f t="shared" si="0"/>
        <v>958.75217510568234</v>
      </c>
      <c r="R48" s="52">
        <v>78.107755960000006</v>
      </c>
      <c r="S48" s="4" t="str">
        <f>IF(R48&gt;0,IF(H48&gt;'About this compilation'!$A$19,R48*'About this compilation'!$A$17,""),"")</f>
        <v/>
      </c>
    </row>
    <row r="49" spans="2:19" x14ac:dyDescent="0.15">
      <c r="B49" s="4" t="s">
        <v>575</v>
      </c>
      <c r="C49" s="48">
        <v>18</v>
      </c>
      <c r="D49" s="49">
        <v>2</v>
      </c>
      <c r="H49" s="51">
        <v>5.3396999999999997</v>
      </c>
      <c r="O49" s="54">
        <v>1.8549067799236572</v>
      </c>
      <c r="P49" s="47">
        <v>1142.0320112784482</v>
      </c>
      <c r="Q49" s="47">
        <f t="shared" si="0"/>
        <v>1142.0320112784482</v>
      </c>
      <c r="R49" s="52">
        <v>43.977258568000003</v>
      </c>
      <c r="S49" s="4" t="str">
        <f>IF(R49&gt;0,IF(H49&gt;'About this compilation'!$A$19,R49*'About this compilation'!$A$17,""),"")</f>
        <v/>
      </c>
    </row>
    <row r="50" spans="2:19" x14ac:dyDescent="0.15">
      <c r="B50" s="4" t="s">
        <v>575</v>
      </c>
      <c r="C50" s="48">
        <v>20</v>
      </c>
      <c r="D50" s="49">
        <v>2</v>
      </c>
      <c r="H50" s="51">
        <v>4.1898999999999997</v>
      </c>
      <c r="O50" s="54">
        <v>2.2708265072450686</v>
      </c>
      <c r="P50" s="47">
        <v>1319.3563847486421</v>
      </c>
      <c r="Q50" s="47">
        <f t="shared" si="0"/>
        <v>1319.3563847486421</v>
      </c>
      <c r="R50" s="53">
        <v>50.635027959999995</v>
      </c>
      <c r="S50" s="4" t="str">
        <f>IF(R50&gt;0,IF(H50&gt;'About this compilation'!$A$19,R50*'About this compilation'!$A$17,""),"")</f>
        <v/>
      </c>
    </row>
    <row r="51" spans="2:19" x14ac:dyDescent="0.15">
      <c r="B51" s="4" t="s">
        <v>575</v>
      </c>
      <c r="C51" s="48">
        <v>21</v>
      </c>
      <c r="D51" s="49">
        <v>2</v>
      </c>
      <c r="H51" s="51">
        <v>5.2302999999999997</v>
      </c>
      <c r="O51" s="54">
        <v>2.0762688624264127</v>
      </c>
      <c r="P51" s="47">
        <v>1270.6122394475842</v>
      </c>
      <c r="Q51" s="47">
        <f t="shared" si="0"/>
        <v>1270.6122394475842</v>
      </c>
      <c r="R51" s="52">
        <v>45.136291531999994</v>
      </c>
      <c r="S51" s="4" t="str">
        <f>IF(R51&gt;0,IF(H51&gt;'About this compilation'!$A$19,R51*'About this compilation'!$A$17,""),"")</f>
        <v/>
      </c>
    </row>
    <row r="52" spans="2:19" x14ac:dyDescent="0.15">
      <c r="B52" s="4" t="s">
        <v>575</v>
      </c>
      <c r="C52" s="48">
        <v>24</v>
      </c>
      <c r="D52" s="49">
        <v>2</v>
      </c>
      <c r="H52" s="51">
        <v>5.46</v>
      </c>
      <c r="O52" s="54">
        <v>3.2249325805212559</v>
      </c>
      <c r="P52" s="47">
        <v>2506.2615208791094</v>
      </c>
      <c r="Q52" s="47">
        <f t="shared" si="0"/>
        <v>2506.2615208791094</v>
      </c>
      <c r="R52" s="52">
        <v>47.519815900000005</v>
      </c>
      <c r="S52" s="4" t="str">
        <f>IF(R52&gt;0,IF(H52&gt;'About this compilation'!$A$19,R52*'About this compilation'!$A$17,""),"")</f>
        <v/>
      </c>
    </row>
    <row r="53" spans="2:19" x14ac:dyDescent="0.15">
      <c r="B53" s="4" t="s">
        <v>575</v>
      </c>
      <c r="C53" s="48">
        <v>37</v>
      </c>
      <c r="D53" s="49">
        <v>2</v>
      </c>
      <c r="H53" s="51">
        <v>4.1142000000000003</v>
      </c>
      <c r="O53" s="54">
        <v>3.0577370791691338</v>
      </c>
      <c r="P53" s="47">
        <v>1712.700461216976</v>
      </c>
      <c r="Q53" s="47">
        <f t="shared" si="0"/>
        <v>1712.700461216976</v>
      </c>
      <c r="R53" s="52">
        <v>57.020235782</v>
      </c>
      <c r="S53" s="4" t="str">
        <f>IF(R53&gt;0,IF(H53&gt;'About this compilation'!$A$19,R53*'About this compilation'!$A$17,""),"")</f>
        <v/>
      </c>
    </row>
    <row r="54" spans="2:19" x14ac:dyDescent="0.15">
      <c r="B54" s="4" t="s">
        <v>575</v>
      </c>
      <c r="C54" s="48">
        <v>46</v>
      </c>
      <c r="D54" s="49">
        <v>2</v>
      </c>
      <c r="H54" s="51">
        <v>5.1196000000000002</v>
      </c>
      <c r="O54" s="54">
        <v>1.8514338603043616</v>
      </c>
      <c r="P54" s="47">
        <v>967.07111981739331</v>
      </c>
      <c r="Q54" s="47">
        <f t="shared" si="0"/>
        <v>967.07111981739331</v>
      </c>
      <c r="R54" s="52">
        <v>62.939569800000001</v>
      </c>
      <c r="S54" s="4" t="str">
        <f>IF(R54&gt;0,IF(H54&gt;'About this compilation'!$A$19,R54*'About this compilation'!$A$17,""),"")</f>
        <v/>
      </c>
    </row>
    <row r="55" spans="2:19" x14ac:dyDescent="0.15">
      <c r="B55" s="4" t="s">
        <v>575</v>
      </c>
      <c r="C55" s="48">
        <v>47</v>
      </c>
      <c r="D55" s="49">
        <v>2</v>
      </c>
      <c r="H55" s="51">
        <v>4.7502000000000004</v>
      </c>
      <c r="O55" s="54">
        <v>0.59248809137690517</v>
      </c>
      <c r="P55" s="47">
        <v>384.17733049815422</v>
      </c>
      <c r="Q55" s="47">
        <f t="shared" si="0"/>
        <v>384.17733049815422</v>
      </c>
      <c r="R55" s="52">
        <v>50.658335530000002</v>
      </c>
      <c r="S55" s="4" t="str">
        <f>IF(R55&gt;0,IF(H55&gt;'About this compilation'!$A$19,R55*'About this compilation'!$A$17,""),"")</f>
        <v/>
      </c>
    </row>
    <row r="56" spans="2:19" x14ac:dyDescent="0.15">
      <c r="B56" s="4" t="s">
        <v>575</v>
      </c>
      <c r="C56" s="48">
        <v>49</v>
      </c>
      <c r="D56" s="49">
        <v>2</v>
      </c>
      <c r="H56" s="51">
        <v>5.4584000000000001</v>
      </c>
      <c r="O56" s="54">
        <v>2.4432443077921633</v>
      </c>
      <c r="P56" s="47">
        <v>1434.9287712761311</v>
      </c>
      <c r="Q56" s="47">
        <f t="shared" si="0"/>
        <v>1434.9287712761311</v>
      </c>
      <c r="R56" s="52">
        <v>52.10189591999999</v>
      </c>
      <c r="S56" s="4" t="str">
        <f>IF(R56&gt;0,IF(H56&gt;'About this compilation'!$A$19,R56*'About this compilation'!$A$17,""),"")</f>
        <v/>
      </c>
    </row>
    <row r="57" spans="2:19" x14ac:dyDescent="0.15">
      <c r="B57" s="4" t="s">
        <v>576</v>
      </c>
      <c r="C57" s="48">
        <v>4</v>
      </c>
      <c r="D57" s="49">
        <v>2</v>
      </c>
      <c r="H57" s="51">
        <v>3.0402</v>
      </c>
      <c r="O57" s="54">
        <v>6.0644660684981453</v>
      </c>
      <c r="P57" s="47">
        <v>3516.0801790148353</v>
      </c>
      <c r="Q57" s="47" t="str">
        <f t="shared" si="0"/>
        <v xml:space="preserve"> </v>
      </c>
      <c r="R57" s="52">
        <v>54.856958639999988</v>
      </c>
      <c r="S57" s="4" t="str">
        <f>IF(R57&gt;0,IF(H57&gt;'About this compilation'!$A$19,R57*'About this compilation'!$A$17,""),"")</f>
        <v/>
      </c>
    </row>
    <row r="58" spans="2:19" x14ac:dyDescent="0.15">
      <c r="B58" s="4" t="s">
        <v>576</v>
      </c>
      <c r="C58" s="48">
        <v>25</v>
      </c>
      <c r="D58" s="49">
        <v>2</v>
      </c>
      <c r="H58" s="51">
        <v>4.2438000000000002</v>
      </c>
      <c r="O58" s="54">
        <v>31.409170565724569</v>
      </c>
      <c r="P58" s="47">
        <v>21424.974900039695</v>
      </c>
      <c r="Q58" s="47" t="str">
        <f t="shared" si="0"/>
        <v xml:space="preserve"> </v>
      </c>
      <c r="R58" s="52">
        <v>62.473124000000013</v>
      </c>
      <c r="S58" s="4" t="str">
        <f>IF(R58&gt;0,IF(H58&gt;'About this compilation'!$A$19,R58*'About this compilation'!$A$17,""),"")</f>
        <v/>
      </c>
    </row>
    <row r="59" spans="2:19" x14ac:dyDescent="0.15">
      <c r="B59" s="4" t="s">
        <v>576</v>
      </c>
      <c r="C59" s="48" t="s">
        <v>577</v>
      </c>
      <c r="D59" s="49">
        <v>2</v>
      </c>
      <c r="H59" s="51">
        <v>4.9389000000000003</v>
      </c>
      <c r="O59" s="54">
        <v>2.2033650239952447</v>
      </c>
      <c r="P59" s="47">
        <v>1473.6126574890206</v>
      </c>
      <c r="Q59" s="47">
        <f t="shared" si="0"/>
        <v>1473.6126574890206</v>
      </c>
      <c r="R59" s="52">
        <v>44.622288791999999</v>
      </c>
      <c r="S59" s="4" t="str">
        <f>IF(R59&gt;0,IF(H59&gt;'About this compilation'!$A$19,R59*'About this compilation'!$A$17,""),"")</f>
        <v/>
      </c>
    </row>
    <row r="60" spans="2:19" x14ac:dyDescent="0.15">
      <c r="B60" s="4" t="s">
        <v>559</v>
      </c>
      <c r="C60" s="48">
        <v>8</v>
      </c>
      <c r="D60" s="49">
        <v>2</v>
      </c>
      <c r="H60" s="51">
        <v>5.7797000000000001</v>
      </c>
      <c r="O60" s="54">
        <v>42.987097624801393</v>
      </c>
      <c r="P60" s="47">
        <v>36619.059305939452</v>
      </c>
      <c r="Q60" s="47" t="str">
        <f t="shared" si="0"/>
        <v xml:space="preserve"> </v>
      </c>
      <c r="S60" s="4" t="str">
        <f>IF(R60&gt;0,IF(H60&gt;'About this compilation'!$A$19,R60*'About this compilation'!$A$17,""),"")</f>
        <v/>
      </c>
    </row>
    <row r="61" spans="2:19" x14ac:dyDescent="0.15">
      <c r="B61" s="4" t="s">
        <v>559</v>
      </c>
      <c r="C61" s="48">
        <v>1</v>
      </c>
      <c r="D61" s="49">
        <v>2</v>
      </c>
      <c r="H61" s="51">
        <v>4.0541</v>
      </c>
      <c r="O61" s="54">
        <v>2.2956683232228996</v>
      </c>
      <c r="P61" s="47">
        <v>1232.0106860383985</v>
      </c>
      <c r="Q61" s="47">
        <f t="shared" si="0"/>
        <v>1232.0106860383985</v>
      </c>
      <c r="S61" s="4" t="str">
        <f>IF(R61&gt;0,IF(H61&gt;'About this compilation'!$A$19,R61*'About this compilation'!$A$17,""),"")</f>
        <v/>
      </c>
    </row>
    <row r="62" spans="2:19" x14ac:dyDescent="0.15">
      <c r="B62" s="4" t="s">
        <v>560</v>
      </c>
      <c r="C62" s="48">
        <v>1</v>
      </c>
      <c r="D62" s="49">
        <v>2</v>
      </c>
      <c r="H62" s="51">
        <v>4.0541</v>
      </c>
      <c r="O62" s="54">
        <v>1.2192207720403609</v>
      </c>
      <c r="P62" s="47">
        <v>2515.9006486623612</v>
      </c>
      <c r="Q62" s="47">
        <f t="shared" si="0"/>
        <v>2515.9006486623612</v>
      </c>
      <c r="S62" s="4" t="str">
        <f>IF(R62&gt;0,IF(H62&gt;'About this compilation'!$A$19,R62*'About this compilation'!$A$17,""),"")</f>
        <v/>
      </c>
    </row>
    <row r="63" spans="2:19" x14ac:dyDescent="0.15">
      <c r="B63" s="4" t="s">
        <v>560</v>
      </c>
      <c r="C63" s="48">
        <v>1</v>
      </c>
      <c r="D63" s="49">
        <v>2</v>
      </c>
      <c r="H63" s="51">
        <v>5.3402000000000003</v>
      </c>
      <c r="O63" s="54">
        <v>13.731722822631914</v>
      </c>
      <c r="P63" s="47">
        <v>6874.1594031307413</v>
      </c>
      <c r="Q63" s="47" t="str">
        <f t="shared" si="0"/>
        <v xml:space="preserve"> </v>
      </c>
      <c r="S63" s="4" t="str">
        <f>IF(R63&gt;0,IF(H63&gt;'About this compilation'!$A$19,R63*'About this compilation'!$A$17,""),"")</f>
        <v/>
      </c>
    </row>
    <row r="64" spans="2:19" x14ac:dyDescent="0.15">
      <c r="B64" s="4" t="s">
        <v>560</v>
      </c>
      <c r="C64" s="48">
        <v>3</v>
      </c>
      <c r="D64" s="49">
        <v>2</v>
      </c>
      <c r="H64" s="51">
        <v>7.7347999999999999</v>
      </c>
      <c r="O64" s="54">
        <v>2.5370109463863115</v>
      </c>
      <c r="P64" s="47">
        <v>1015.9051039778655</v>
      </c>
      <c r="Q64" s="47">
        <f t="shared" si="0"/>
        <v>1015.9051039778655</v>
      </c>
      <c r="S64" s="4" t="str">
        <f>IF(R64&gt;0,IF(H64&gt;'About this compilation'!$A$19,R64*'About this compilation'!$A$17,""),"")</f>
        <v/>
      </c>
    </row>
    <row r="65" spans="2:19" x14ac:dyDescent="0.15">
      <c r="B65" s="4" t="s">
        <v>560</v>
      </c>
      <c r="C65" s="48">
        <v>3</v>
      </c>
      <c r="D65" s="49">
        <v>2</v>
      </c>
      <c r="H65" s="51">
        <v>4.1708999999999996</v>
      </c>
      <c r="O65" s="54">
        <v>4.2848732374197844</v>
      </c>
      <c r="P65" s="47">
        <v>486.85701314776787</v>
      </c>
      <c r="Q65" s="47">
        <f t="shared" si="0"/>
        <v>486.85701314776787</v>
      </c>
      <c r="S65" s="4" t="str">
        <f>IF(R65&gt;0,IF(H65&gt;'About this compilation'!$A$19,R65*'About this compilation'!$A$17,""),"")</f>
        <v/>
      </c>
    </row>
    <row r="66" spans="2:19" x14ac:dyDescent="0.15">
      <c r="B66" s="4" t="s">
        <v>560</v>
      </c>
      <c r="C66" s="48">
        <v>4</v>
      </c>
      <c r="D66" s="49">
        <v>2</v>
      </c>
      <c r="H66" s="51">
        <v>5.0739000000000001</v>
      </c>
      <c r="O66" s="54">
        <v>4.0044333604226345</v>
      </c>
      <c r="P66" s="47">
        <v>2427.2953520076967</v>
      </c>
      <c r="Q66" s="47">
        <f t="shared" si="0"/>
        <v>2427.2953520076967</v>
      </c>
      <c r="S66" s="4" t="str">
        <f>IF(R66&gt;0,IF(H66&gt;'About this compilation'!$A$19,R66*'About this compilation'!$A$17,""),"")</f>
        <v/>
      </c>
    </row>
    <row r="67" spans="2:19" x14ac:dyDescent="0.15">
      <c r="B67" s="4" t="s">
        <v>560</v>
      </c>
      <c r="C67" s="48">
        <v>4</v>
      </c>
      <c r="D67" s="49">
        <v>2</v>
      </c>
      <c r="H67" s="51">
        <v>5.1611000000000002</v>
      </c>
      <c r="O67" s="54">
        <v>2.0980082386270356</v>
      </c>
      <c r="P67" s="47">
        <v>1078.4332223043868</v>
      </c>
      <c r="Q67" s="47">
        <f t="shared" si="0"/>
        <v>1078.4332223043868</v>
      </c>
      <c r="S67" s="4" t="str">
        <f>IF(R67&gt;0,IF(H67&gt;'About this compilation'!$A$19,R67*'About this compilation'!$A$17,""),"")</f>
        <v/>
      </c>
    </row>
    <row r="68" spans="2:19" x14ac:dyDescent="0.15">
      <c r="B68" s="4" t="s">
        <v>560</v>
      </c>
      <c r="C68" s="48">
        <v>4</v>
      </c>
      <c r="D68" s="49">
        <v>2</v>
      </c>
      <c r="H68" s="51">
        <v>4.8727</v>
      </c>
      <c r="O68" s="54">
        <v>0.92917484992812416</v>
      </c>
      <c r="P68" s="47">
        <v>519.5415146799221</v>
      </c>
      <c r="Q68" s="47">
        <f t="shared" si="0"/>
        <v>519.5415146799221</v>
      </c>
      <c r="S68" s="4" t="str">
        <f>IF(R68&gt;0,IF(H68&gt;'About this compilation'!$A$19,R68*'About this compilation'!$A$17,""),"")</f>
        <v/>
      </c>
    </row>
    <row r="69" spans="2:19" x14ac:dyDescent="0.15">
      <c r="B69" s="4" t="s">
        <v>560</v>
      </c>
      <c r="C69" s="48">
        <v>4</v>
      </c>
      <c r="D69" s="49">
        <v>2</v>
      </c>
      <c r="H69" s="51">
        <v>4.9634999999999998</v>
      </c>
      <c r="O69" s="54">
        <v>3.6024607481977369</v>
      </c>
      <c r="P69" s="47">
        <v>1966.5215763808862</v>
      </c>
      <c r="Q69" s="47">
        <f t="shared" ref="Q69:Q132" si="1">IF(O69&lt;5,P69," ")</f>
        <v>1966.5215763808862</v>
      </c>
      <c r="S69" s="4" t="str">
        <f>IF(R69&gt;0,IF(H69&gt;'About this compilation'!$A$19,R69*'About this compilation'!$A$17,""),"")</f>
        <v/>
      </c>
    </row>
    <row r="70" spans="2:19" x14ac:dyDescent="0.15">
      <c r="B70" s="4" t="s">
        <v>560</v>
      </c>
      <c r="C70" s="48">
        <v>5</v>
      </c>
      <c r="D70" s="49">
        <v>2</v>
      </c>
      <c r="H70" s="51">
        <v>5.1593</v>
      </c>
      <c r="O70" s="54">
        <v>1.7137016042750826</v>
      </c>
      <c r="P70" s="47">
        <v>807.4197371250591</v>
      </c>
      <c r="Q70" s="47">
        <f t="shared" si="1"/>
        <v>807.4197371250591</v>
      </c>
      <c r="S70" s="4" t="str">
        <f>IF(R70&gt;0,IF(H70&gt;'About this compilation'!$A$19,R70*'About this compilation'!$A$17,""),"")</f>
        <v/>
      </c>
    </row>
    <row r="71" spans="2:19" x14ac:dyDescent="0.15">
      <c r="B71" s="4" t="s">
        <v>560</v>
      </c>
      <c r="C71" s="48">
        <v>5</v>
      </c>
      <c r="D71" s="49">
        <v>2</v>
      </c>
      <c r="H71" s="51">
        <v>4.6898</v>
      </c>
      <c r="O71" s="54">
        <v>1.6985154747775677</v>
      </c>
      <c r="P71" s="47">
        <v>865.67406661375298</v>
      </c>
      <c r="Q71" s="47">
        <f t="shared" si="1"/>
        <v>865.67406661375298</v>
      </c>
      <c r="S71" s="4" t="str">
        <f>IF(R71&gt;0,IF(H71&gt;'About this compilation'!$A$19,R71*'About this compilation'!$A$17,""),"")</f>
        <v/>
      </c>
    </row>
    <row r="72" spans="2:19" x14ac:dyDescent="0.15">
      <c r="B72" s="4" t="s">
        <v>560</v>
      </c>
      <c r="C72" s="48">
        <v>5</v>
      </c>
      <c r="D72" s="49">
        <v>2</v>
      </c>
      <c r="H72" s="51">
        <v>3.7629999999999999</v>
      </c>
      <c r="O72" s="54">
        <v>2.436622649585638</v>
      </c>
      <c r="P72" s="47">
        <v>1304.3594170134566</v>
      </c>
      <c r="Q72" s="47">
        <f t="shared" si="1"/>
        <v>1304.3594170134566</v>
      </c>
      <c r="S72" s="4" t="str">
        <f>IF(R72&gt;0,IF(H72&gt;'About this compilation'!$A$19,R72*'About this compilation'!$A$17,""),"")</f>
        <v/>
      </c>
    </row>
    <row r="73" spans="2:19" x14ac:dyDescent="0.15">
      <c r="B73" s="4" t="s">
        <v>560</v>
      </c>
      <c r="C73" s="48">
        <v>5</v>
      </c>
      <c r="D73" s="49">
        <v>2</v>
      </c>
      <c r="H73" s="51">
        <v>5.4520999999999997</v>
      </c>
      <c r="O73" s="54">
        <v>0.87449665494698359</v>
      </c>
      <c r="P73" s="47">
        <v>519.2161135589846</v>
      </c>
      <c r="Q73" s="47">
        <f t="shared" si="1"/>
        <v>519.2161135589846</v>
      </c>
      <c r="S73" s="4" t="str">
        <f>IF(R73&gt;0,IF(H73&gt;'About this compilation'!$A$19,R73*'About this compilation'!$A$17,""),"")</f>
        <v/>
      </c>
    </row>
    <row r="74" spans="2:19" x14ac:dyDescent="0.15">
      <c r="B74" s="4" t="s">
        <v>560</v>
      </c>
      <c r="C74" s="48">
        <v>5</v>
      </c>
      <c r="D74" s="49">
        <v>2</v>
      </c>
      <c r="H74" s="51">
        <v>3.6663000000000001</v>
      </c>
      <c r="O74" s="54">
        <v>6.4070252463546487</v>
      </c>
      <c r="P74" s="47">
        <v>3591.9879028225578</v>
      </c>
      <c r="Q74" s="47" t="str">
        <f t="shared" si="1"/>
        <v xml:space="preserve"> </v>
      </c>
      <c r="S74" s="4" t="str">
        <f>IF(R74&gt;0,IF(H74&gt;'About this compilation'!$A$19,R74*'About this compilation'!$A$17,""),"")</f>
        <v/>
      </c>
    </row>
    <row r="75" spans="2:19" x14ac:dyDescent="0.15">
      <c r="B75" s="4" t="s">
        <v>560</v>
      </c>
      <c r="C75" s="48">
        <v>5</v>
      </c>
      <c r="D75" s="49">
        <v>2</v>
      </c>
      <c r="H75" s="51">
        <v>5.3322000000000003</v>
      </c>
      <c r="O75" s="54">
        <v>2.1770078277416034</v>
      </c>
      <c r="P75" s="47">
        <v>1024.2507828204239</v>
      </c>
      <c r="Q75" s="47">
        <f t="shared" si="1"/>
        <v>1024.2507828204239</v>
      </c>
      <c r="S75" s="4" t="str">
        <f>IF(R75&gt;0,IF(H75&gt;'About this compilation'!$A$19,R75*'About this compilation'!$A$17,""),"")</f>
        <v/>
      </c>
    </row>
    <row r="76" spans="2:19" x14ac:dyDescent="0.15">
      <c r="B76" s="4" t="s">
        <v>560</v>
      </c>
      <c r="C76" s="48">
        <v>5</v>
      </c>
      <c r="D76" s="49">
        <v>2</v>
      </c>
      <c r="H76" s="51">
        <v>5.4884000000000004</v>
      </c>
      <c r="O76" s="54">
        <v>1.9565173056609324</v>
      </c>
      <c r="P76" s="47">
        <v>922.81104533586949</v>
      </c>
      <c r="Q76" s="47">
        <f t="shared" si="1"/>
        <v>922.81104533586949</v>
      </c>
      <c r="S76" s="4" t="str">
        <f>IF(R76&gt;0,IF(H76&gt;'About this compilation'!$A$19,R76*'About this compilation'!$A$17,""),"")</f>
        <v/>
      </c>
    </row>
    <row r="77" spans="2:19" x14ac:dyDescent="0.15">
      <c r="B77" s="4" t="s">
        <v>560</v>
      </c>
      <c r="C77" s="48">
        <v>5</v>
      </c>
      <c r="D77" s="49">
        <v>2</v>
      </c>
      <c r="H77" s="51">
        <v>3.8879000000000001</v>
      </c>
      <c r="O77" s="54">
        <v>1.1504066891249525</v>
      </c>
      <c r="P77" s="47">
        <v>540.1007196825791</v>
      </c>
      <c r="Q77" s="47">
        <f t="shared" si="1"/>
        <v>540.1007196825791</v>
      </c>
      <c r="S77" s="4" t="str">
        <f>IF(R77&gt;0,IF(H77&gt;'About this compilation'!$A$19,R77*'About this compilation'!$A$17,""),"")</f>
        <v/>
      </c>
    </row>
    <row r="78" spans="2:19" x14ac:dyDescent="0.15">
      <c r="B78" s="4" t="s">
        <v>560</v>
      </c>
      <c r="C78" s="48">
        <v>6</v>
      </c>
      <c r="D78" s="49">
        <v>2</v>
      </c>
      <c r="H78" s="51">
        <v>4.5960999999999999</v>
      </c>
      <c r="O78" s="54">
        <v>0.98363859350480143</v>
      </c>
      <c r="P78" s="47">
        <v>485.80991814728412</v>
      </c>
      <c r="Q78" s="47">
        <f t="shared" si="1"/>
        <v>485.80991814728412</v>
      </c>
      <c r="S78" s="4" t="str">
        <f>IF(R78&gt;0,IF(H78&gt;'About this compilation'!$A$19,R78*'About this compilation'!$A$17,""),"")</f>
        <v/>
      </c>
    </row>
    <row r="79" spans="2:19" x14ac:dyDescent="0.15">
      <c r="B79" s="4" t="s">
        <v>560</v>
      </c>
      <c r="C79" s="48">
        <v>7</v>
      </c>
      <c r="D79" s="49">
        <v>2</v>
      </c>
      <c r="H79" s="51">
        <v>7.3288000000000002</v>
      </c>
      <c r="O79" s="54">
        <v>3.1875059717734673</v>
      </c>
      <c r="P79" s="47">
        <v>1436.9535127705112</v>
      </c>
      <c r="Q79" s="47">
        <f t="shared" si="1"/>
        <v>1436.9535127705112</v>
      </c>
      <c r="S79" s="4" t="str">
        <f>IF(R79&gt;0,IF(H79&gt;'About this compilation'!$A$19,R79*'About this compilation'!$A$17,""),"")</f>
        <v/>
      </c>
    </row>
    <row r="80" spans="2:19" x14ac:dyDescent="0.15">
      <c r="B80" s="4" t="s">
        <v>560</v>
      </c>
      <c r="C80" s="48">
        <v>8</v>
      </c>
      <c r="D80" s="49">
        <v>2</v>
      </c>
      <c r="H80" s="51">
        <v>5.0419</v>
      </c>
      <c r="O80" s="54">
        <v>3.4730655211771246</v>
      </c>
      <c r="P80" s="47">
        <v>1895.0140745594979</v>
      </c>
      <c r="Q80" s="47">
        <f t="shared" si="1"/>
        <v>1895.0140745594979</v>
      </c>
      <c r="S80" s="4" t="str">
        <f>IF(R80&gt;0,IF(H80&gt;'About this compilation'!$A$19,R80*'About this compilation'!$A$17,""),"")</f>
        <v/>
      </c>
    </row>
    <row r="81" spans="2:19" x14ac:dyDescent="0.15">
      <c r="B81" s="4" t="s">
        <v>560</v>
      </c>
      <c r="C81" s="48">
        <v>8</v>
      </c>
      <c r="D81" s="49">
        <v>2</v>
      </c>
      <c r="H81" s="51">
        <v>5.0903999999999998</v>
      </c>
      <c r="O81" s="54">
        <v>3.4466621246880216</v>
      </c>
      <c r="P81" s="47">
        <v>2431.9660028884196</v>
      </c>
      <c r="Q81" s="47">
        <f t="shared" si="1"/>
        <v>2431.9660028884196</v>
      </c>
      <c r="S81" s="4" t="str">
        <f>IF(R81&gt;0,IF(H81&gt;'About this compilation'!$A$19,R81*'About this compilation'!$A$17,""),"")</f>
        <v/>
      </c>
    </row>
    <row r="82" spans="2:19" x14ac:dyDescent="0.15">
      <c r="B82" s="4" t="s">
        <v>560</v>
      </c>
      <c r="C82" s="48">
        <v>8</v>
      </c>
      <c r="D82" s="49">
        <v>2</v>
      </c>
      <c r="H82" s="51">
        <v>4.859</v>
      </c>
      <c r="O82" s="54">
        <v>2.4118940700663307</v>
      </c>
      <c r="P82" s="47">
        <v>972.4273975366682</v>
      </c>
      <c r="Q82" s="47">
        <f t="shared" si="1"/>
        <v>972.4273975366682</v>
      </c>
      <c r="S82" s="4" t="str">
        <f>IF(R82&gt;0,IF(H82&gt;'About this compilation'!$A$19,R82*'About this compilation'!$A$17,""),"")</f>
        <v/>
      </c>
    </row>
    <row r="83" spans="2:19" x14ac:dyDescent="0.15">
      <c r="B83" s="4" t="s">
        <v>560</v>
      </c>
      <c r="C83" s="48">
        <v>9</v>
      </c>
      <c r="D83" s="49">
        <v>2</v>
      </c>
      <c r="H83" s="51">
        <v>5.0583</v>
      </c>
      <c r="O83" s="54">
        <v>5.3903984417333097</v>
      </c>
      <c r="P83" s="47">
        <v>2278.8530814799037</v>
      </c>
      <c r="Q83" s="47" t="str">
        <f t="shared" si="1"/>
        <v xml:space="preserve"> </v>
      </c>
      <c r="S83" s="4" t="str">
        <f>IF(R83&gt;0,IF(H83&gt;'About this compilation'!$A$19,R83*'About this compilation'!$A$17,""),"")</f>
        <v/>
      </c>
    </row>
    <row r="84" spans="2:19" x14ac:dyDescent="0.15">
      <c r="B84" s="4" t="s">
        <v>560</v>
      </c>
      <c r="C84" s="48">
        <v>9</v>
      </c>
      <c r="D84" s="49">
        <v>2</v>
      </c>
      <c r="H84" s="51">
        <v>3.6505999999999998</v>
      </c>
      <c r="O84" s="54">
        <v>1.1524002586001816</v>
      </c>
      <c r="P84" s="47">
        <v>598.95496701622972</v>
      </c>
      <c r="Q84" s="47">
        <f t="shared" si="1"/>
        <v>598.95496701622972</v>
      </c>
      <c r="S84" s="4" t="str">
        <f>IF(R84&gt;0,IF(H84&gt;'About this compilation'!$A$19,R84*'About this compilation'!$A$17,""),"")</f>
        <v/>
      </c>
    </row>
    <row r="85" spans="2:19" x14ac:dyDescent="0.15">
      <c r="B85" s="4" t="s">
        <v>560</v>
      </c>
      <c r="C85" s="48">
        <v>9</v>
      </c>
      <c r="D85" s="49">
        <v>2</v>
      </c>
      <c r="H85" s="51">
        <v>4.6256000000000004</v>
      </c>
      <c r="O85" s="54">
        <v>2.448532856699666</v>
      </c>
      <c r="P85" s="47">
        <v>955.76867523927694</v>
      </c>
      <c r="Q85" s="47">
        <f t="shared" si="1"/>
        <v>955.76867523927694</v>
      </c>
      <c r="S85" s="4" t="str">
        <f>IF(R85&gt;0,IF(H85&gt;'About this compilation'!$A$19,R85*'About this compilation'!$A$17,""),"")</f>
        <v/>
      </c>
    </row>
    <row r="86" spans="2:19" x14ac:dyDescent="0.15">
      <c r="B86" s="4" t="s">
        <v>560</v>
      </c>
      <c r="C86" s="48">
        <v>9</v>
      </c>
      <c r="D86" s="49">
        <v>2</v>
      </c>
      <c r="H86" s="51">
        <v>4.5121000000000002</v>
      </c>
      <c r="O86" s="54">
        <v>1.4951921383420363</v>
      </c>
      <c r="P86" s="47">
        <v>780.5398266955699</v>
      </c>
      <c r="Q86" s="47">
        <f t="shared" si="1"/>
        <v>780.5398266955699</v>
      </c>
      <c r="S86" s="4" t="str">
        <f>IF(R86&gt;0,IF(H86&gt;'About this compilation'!$A$19,R86*'About this compilation'!$A$17,""),"")</f>
        <v/>
      </c>
    </row>
    <row r="87" spans="2:19" x14ac:dyDescent="0.15">
      <c r="B87" s="4" t="s">
        <v>560</v>
      </c>
      <c r="C87" s="48">
        <v>11</v>
      </c>
      <c r="D87" s="49">
        <v>2</v>
      </c>
      <c r="H87" s="51">
        <v>5.0384000000000002</v>
      </c>
      <c r="O87" s="54">
        <v>0.36193497867583257</v>
      </c>
      <c r="P87" s="47">
        <v>126.9717434748685</v>
      </c>
      <c r="Q87" s="47">
        <f t="shared" si="1"/>
        <v>126.9717434748685</v>
      </c>
      <c r="S87" s="4" t="str">
        <f>IF(R87&gt;0,IF(H87&gt;'About this compilation'!$A$19,R87*'About this compilation'!$A$17,""),"")</f>
        <v/>
      </c>
    </row>
    <row r="88" spans="2:19" x14ac:dyDescent="0.15">
      <c r="B88" s="4" t="s">
        <v>560</v>
      </c>
      <c r="C88" s="48">
        <v>11</v>
      </c>
      <c r="D88" s="49">
        <v>2</v>
      </c>
      <c r="H88" s="51">
        <v>4.41</v>
      </c>
      <c r="O88" s="54">
        <v>2.2153730926860833</v>
      </c>
      <c r="P88" s="47">
        <v>1650.0874107178154</v>
      </c>
      <c r="Q88" s="47">
        <f t="shared" si="1"/>
        <v>1650.0874107178154</v>
      </c>
      <c r="S88" s="4" t="str">
        <f>IF(R88&gt;0,IF(H88&gt;'About this compilation'!$A$19,R88*'About this compilation'!$A$17,""),"")</f>
        <v/>
      </c>
    </row>
    <row r="89" spans="2:19" x14ac:dyDescent="0.15">
      <c r="B89" s="4" t="s">
        <v>560</v>
      </c>
      <c r="C89" s="48">
        <v>11</v>
      </c>
      <c r="D89" s="49">
        <v>2</v>
      </c>
      <c r="H89" s="51">
        <v>5.2389000000000001</v>
      </c>
      <c r="O89" s="54">
        <v>2.6710130466187332</v>
      </c>
      <c r="P89" s="47">
        <v>900.81196602964656</v>
      </c>
      <c r="Q89" s="47">
        <f t="shared" si="1"/>
        <v>900.81196602964656</v>
      </c>
      <c r="S89" s="4" t="str">
        <f>IF(R89&gt;0,IF(H89&gt;'About this compilation'!$A$19,R89*'About this compilation'!$A$17,""),"")</f>
        <v/>
      </c>
    </row>
    <row r="90" spans="2:19" x14ac:dyDescent="0.15">
      <c r="B90" s="4" t="s">
        <v>560</v>
      </c>
      <c r="C90" s="48">
        <v>12</v>
      </c>
      <c r="D90" s="49">
        <v>2</v>
      </c>
      <c r="H90" s="51">
        <v>5.1860999999999997</v>
      </c>
      <c r="O90" s="54">
        <v>0.72294271410588407</v>
      </c>
      <c r="P90" s="47">
        <v>354.9722510254316</v>
      </c>
      <c r="Q90" s="47">
        <f t="shared" si="1"/>
        <v>354.9722510254316</v>
      </c>
      <c r="S90" s="4" t="str">
        <f>IF(R90&gt;0,IF(H90&gt;'About this compilation'!$A$19,R90*'About this compilation'!$A$17,""),"")</f>
        <v/>
      </c>
    </row>
    <row r="91" spans="2:19" x14ac:dyDescent="0.15">
      <c r="B91" s="4" t="s">
        <v>560</v>
      </c>
      <c r="C91" s="48">
        <v>12</v>
      </c>
      <c r="D91" s="49">
        <v>2</v>
      </c>
      <c r="H91" s="51">
        <v>4.1474000000000002</v>
      </c>
      <c r="O91" s="54">
        <v>1.5221060532000155</v>
      </c>
      <c r="P91" s="47">
        <v>1262.0582160665083</v>
      </c>
      <c r="Q91" s="47">
        <f t="shared" si="1"/>
        <v>1262.0582160665083</v>
      </c>
      <c r="S91" s="4" t="str">
        <f>IF(R91&gt;0,IF(H91&gt;'About this compilation'!$A$19,R91*'About this compilation'!$A$17,""),"")</f>
        <v/>
      </c>
    </row>
    <row r="92" spans="2:19" x14ac:dyDescent="0.15">
      <c r="B92" s="4" t="s">
        <v>560</v>
      </c>
      <c r="C92" s="48">
        <v>12</v>
      </c>
      <c r="D92" s="49">
        <v>2</v>
      </c>
      <c r="H92" s="51">
        <v>4.9196999999999997</v>
      </c>
      <c r="O92" s="54">
        <v>1.168108631051135</v>
      </c>
      <c r="P92" s="47">
        <v>390.51476093954204</v>
      </c>
      <c r="Q92" s="47">
        <f t="shared" si="1"/>
        <v>390.51476093954204</v>
      </c>
      <c r="S92" s="4" t="str">
        <f>IF(R92&gt;0,IF(H92&gt;'About this compilation'!$A$19,R92*'About this compilation'!$A$17,""),"")</f>
        <v/>
      </c>
    </row>
    <row r="93" spans="2:19" x14ac:dyDescent="0.15">
      <c r="B93" s="4" t="s">
        <v>560</v>
      </c>
      <c r="C93" s="48">
        <v>12</v>
      </c>
      <c r="D93" s="49">
        <v>2</v>
      </c>
      <c r="H93" s="51">
        <v>4.4477000000000002</v>
      </c>
      <c r="O93" s="54">
        <v>1.2799883350920986</v>
      </c>
      <c r="P93" s="47">
        <v>657.10205688596091</v>
      </c>
      <c r="Q93" s="47">
        <f t="shared" si="1"/>
        <v>657.10205688596091</v>
      </c>
      <c r="S93" s="4" t="str">
        <f>IF(R93&gt;0,IF(H93&gt;'About this compilation'!$A$19,R93*'About this compilation'!$A$17,""),"")</f>
        <v/>
      </c>
    </row>
    <row r="94" spans="2:19" x14ac:dyDescent="0.15">
      <c r="B94" s="4" t="s">
        <v>560</v>
      </c>
      <c r="C94" s="48">
        <v>12</v>
      </c>
      <c r="D94" s="49">
        <v>2</v>
      </c>
      <c r="H94" s="51">
        <v>3.4561999999999999</v>
      </c>
      <c r="O94" s="54">
        <v>2.6801138941132026</v>
      </c>
      <c r="P94" s="47">
        <v>2164.2692483578862</v>
      </c>
      <c r="Q94" s="47">
        <f t="shared" si="1"/>
        <v>2164.2692483578862</v>
      </c>
      <c r="S94" s="4" t="str">
        <f>IF(R94&gt;0,IF(H94&gt;'About this compilation'!$A$19,R94*'About this compilation'!$A$17,""),"")</f>
        <v/>
      </c>
    </row>
    <row r="95" spans="2:19" x14ac:dyDescent="0.15">
      <c r="B95" s="4" t="s">
        <v>560</v>
      </c>
      <c r="C95" s="48">
        <v>13</v>
      </c>
      <c r="D95" s="49">
        <v>2</v>
      </c>
      <c r="H95" s="51">
        <v>4.9339000000000004</v>
      </c>
      <c r="O95" s="54">
        <v>1.7324035386562959</v>
      </c>
      <c r="P95" s="47">
        <v>703.03634465362916</v>
      </c>
      <c r="Q95" s="47">
        <f t="shared" si="1"/>
        <v>703.03634465362916</v>
      </c>
      <c r="S95" s="4" t="str">
        <f>IF(R95&gt;0,IF(H95&gt;'About this compilation'!$A$19,R95*'About this compilation'!$A$17,""),"")</f>
        <v/>
      </c>
    </row>
    <row r="96" spans="2:19" x14ac:dyDescent="0.15">
      <c r="B96" s="4" t="s">
        <v>560</v>
      </c>
      <c r="C96" s="48">
        <v>14</v>
      </c>
      <c r="D96" s="49">
        <v>2</v>
      </c>
      <c r="H96" s="51">
        <v>4.5326000000000004</v>
      </c>
      <c r="O96" s="54">
        <v>10.782312471995352</v>
      </c>
      <c r="P96" s="47">
        <v>10088.471252013731</v>
      </c>
      <c r="Q96" s="47" t="str">
        <f t="shared" si="1"/>
        <v xml:space="preserve"> </v>
      </c>
      <c r="S96" s="4" t="str">
        <f>IF(R96&gt;0,IF(H96&gt;'About this compilation'!$A$19,R96*'About this compilation'!$A$17,""),"")</f>
        <v/>
      </c>
    </row>
    <row r="97" spans="2:19" x14ac:dyDescent="0.15">
      <c r="B97" s="4" t="s">
        <v>560</v>
      </c>
      <c r="C97" s="48">
        <v>14</v>
      </c>
      <c r="D97" s="49">
        <v>2</v>
      </c>
      <c r="H97" s="51">
        <v>4.5932000000000004</v>
      </c>
      <c r="O97" s="54">
        <v>0.96495677651340439</v>
      </c>
      <c r="P97" s="47">
        <v>517.18142531664841</v>
      </c>
      <c r="Q97" s="47">
        <f t="shared" si="1"/>
        <v>517.18142531664841</v>
      </c>
      <c r="S97" s="4" t="str">
        <f>IF(R97&gt;0,IF(H97&gt;'About this compilation'!$A$19,R97*'About this compilation'!$A$17,""),"")</f>
        <v/>
      </c>
    </row>
    <row r="98" spans="2:19" x14ac:dyDescent="0.15">
      <c r="B98" s="4" t="s">
        <v>560</v>
      </c>
      <c r="C98" s="48">
        <v>14</v>
      </c>
      <c r="D98" s="49">
        <v>2</v>
      </c>
      <c r="H98" s="51">
        <v>4.7565</v>
      </c>
      <c r="O98" s="54">
        <v>1.505549090979696</v>
      </c>
      <c r="P98" s="47">
        <v>835.56565504117054</v>
      </c>
      <c r="Q98" s="47">
        <f t="shared" si="1"/>
        <v>835.56565504117054</v>
      </c>
      <c r="S98" s="4" t="str">
        <f>IF(R98&gt;0,IF(H98&gt;'About this compilation'!$A$19,R98*'About this compilation'!$A$17,""),"")</f>
        <v/>
      </c>
    </row>
    <row r="99" spans="2:19" x14ac:dyDescent="0.15">
      <c r="B99" s="4" t="s">
        <v>560</v>
      </c>
      <c r="C99" s="48">
        <v>14</v>
      </c>
      <c r="D99" s="49">
        <v>2</v>
      </c>
      <c r="H99" s="51">
        <v>4.8430999999999997</v>
      </c>
      <c r="O99" s="54">
        <v>1.1165982389866456</v>
      </c>
      <c r="P99" s="47">
        <v>591.84133315204338</v>
      </c>
      <c r="Q99" s="47">
        <f t="shared" si="1"/>
        <v>591.84133315204338</v>
      </c>
      <c r="S99" s="4" t="str">
        <f>IF(R99&gt;0,IF(H99&gt;'About this compilation'!$A$19,R99*'About this compilation'!$A$17,""),"")</f>
        <v/>
      </c>
    </row>
    <row r="100" spans="2:19" x14ac:dyDescent="0.15">
      <c r="B100" s="4" t="s">
        <v>560</v>
      </c>
      <c r="C100" s="48">
        <v>14</v>
      </c>
      <c r="D100" s="49">
        <v>2</v>
      </c>
      <c r="O100" s="54">
        <v>1.8461071087967695</v>
      </c>
      <c r="P100" s="47">
        <v>955.12352231685861</v>
      </c>
      <c r="Q100" s="47">
        <f t="shared" si="1"/>
        <v>955.12352231685861</v>
      </c>
      <c r="S100" s="4" t="str">
        <f>IF(R100&gt;0,IF(H100&gt;'About this compilation'!$A$19,R100*'About this compilation'!$A$17,""),"")</f>
        <v/>
      </c>
    </row>
    <row r="101" spans="2:19" x14ac:dyDescent="0.15">
      <c r="B101" s="4" t="s">
        <v>560</v>
      </c>
      <c r="C101" s="48">
        <v>14</v>
      </c>
      <c r="D101" s="49">
        <v>2</v>
      </c>
      <c r="O101" s="54">
        <v>1.2410791603212998</v>
      </c>
      <c r="P101" s="47">
        <v>601.44588497634822</v>
      </c>
      <c r="Q101" s="47">
        <f t="shared" si="1"/>
        <v>601.44588497634822</v>
      </c>
      <c r="S101" s="4" t="str">
        <f>IF(R101&gt;0,IF(H101&gt;'About this compilation'!$A$19,R101*'About this compilation'!$A$17,""),"")</f>
        <v/>
      </c>
    </row>
    <row r="102" spans="2:19" x14ac:dyDescent="0.15">
      <c r="B102" s="4" t="s">
        <v>560</v>
      </c>
      <c r="C102" s="48">
        <v>15</v>
      </c>
      <c r="D102" s="49">
        <v>2</v>
      </c>
      <c r="O102" s="54">
        <v>3.290656617889069</v>
      </c>
      <c r="P102" s="47">
        <v>1730.8089828056427</v>
      </c>
      <c r="Q102" s="47">
        <f t="shared" si="1"/>
        <v>1730.8089828056427</v>
      </c>
      <c r="S102" s="4" t="str">
        <f>IF(R102&gt;0,IF(H102&gt;'About this compilation'!$A$19,R102*'About this compilation'!$A$17,""),"")</f>
        <v/>
      </c>
    </row>
    <row r="103" spans="2:19" x14ac:dyDescent="0.15">
      <c r="B103" s="4" t="s">
        <v>560</v>
      </c>
      <c r="C103" s="48">
        <v>15</v>
      </c>
      <c r="D103" s="49">
        <v>2</v>
      </c>
      <c r="O103" s="54">
        <v>1.7800770798220324</v>
      </c>
      <c r="P103" s="47">
        <v>996.59902017257275</v>
      </c>
      <c r="Q103" s="47">
        <f t="shared" si="1"/>
        <v>996.59902017257275</v>
      </c>
      <c r="S103" s="4" t="str">
        <f>IF(R103&gt;0,IF(H103&gt;'About this compilation'!$A$19,R103*'About this compilation'!$A$17,""),"")</f>
        <v/>
      </c>
    </row>
    <row r="104" spans="2:19" x14ac:dyDescent="0.15">
      <c r="B104" s="4" t="s">
        <v>560</v>
      </c>
      <c r="C104" s="48">
        <v>15</v>
      </c>
      <c r="D104" s="49">
        <v>2</v>
      </c>
      <c r="O104" s="54">
        <v>1.933376377297976</v>
      </c>
      <c r="P104" s="47">
        <v>990.53091232259578</v>
      </c>
      <c r="Q104" s="47">
        <f t="shared" si="1"/>
        <v>990.53091232259578</v>
      </c>
      <c r="S104" s="4" t="str">
        <f>IF(R104&gt;0,IF(H104&gt;'About this compilation'!$A$19,R104*'About this compilation'!$A$17,""),"")</f>
        <v/>
      </c>
    </row>
    <row r="105" spans="2:19" x14ac:dyDescent="0.15">
      <c r="B105" s="4" t="s">
        <v>560</v>
      </c>
      <c r="C105" s="48">
        <v>15</v>
      </c>
      <c r="D105" s="49">
        <v>2</v>
      </c>
      <c r="O105" s="54">
        <v>1.8564400041532072</v>
      </c>
      <c r="P105" s="47">
        <v>875.37598648546043</v>
      </c>
      <c r="Q105" s="47">
        <f t="shared" si="1"/>
        <v>875.37598648546043</v>
      </c>
      <c r="S105" s="4" t="str">
        <f>IF(R105&gt;0,IF(H105&gt;'About this compilation'!$A$19,R105*'About this compilation'!$A$17,""),"")</f>
        <v/>
      </c>
    </row>
    <row r="106" spans="2:19" x14ac:dyDescent="0.15">
      <c r="B106" s="4" t="s">
        <v>560</v>
      </c>
      <c r="C106" s="48">
        <v>16</v>
      </c>
      <c r="D106" s="49">
        <v>2</v>
      </c>
      <c r="O106" s="54">
        <v>7.8315557627653991</v>
      </c>
      <c r="P106" s="47">
        <v>8738.940076136847</v>
      </c>
      <c r="Q106" s="47" t="str">
        <f t="shared" si="1"/>
        <v xml:space="preserve"> </v>
      </c>
      <c r="S106" s="4" t="str">
        <f>IF(R106&gt;0,IF(H106&gt;'About this compilation'!$A$19,R106*'About this compilation'!$A$17,""),"")</f>
        <v/>
      </c>
    </row>
    <row r="107" spans="2:19" x14ac:dyDescent="0.15">
      <c r="B107" s="4" t="s">
        <v>560</v>
      </c>
      <c r="C107" s="48">
        <v>17</v>
      </c>
      <c r="D107" s="49">
        <v>2</v>
      </c>
      <c r="O107" s="54">
        <v>2.5563700725898091</v>
      </c>
      <c r="P107" s="47">
        <v>1261.0877455654368</v>
      </c>
      <c r="Q107" s="47">
        <f t="shared" si="1"/>
        <v>1261.0877455654368</v>
      </c>
      <c r="S107" s="4" t="str">
        <f>IF(R107&gt;0,IF(H107&gt;'About this compilation'!$A$19,R107*'About this compilation'!$A$17,""),"")</f>
        <v/>
      </c>
    </row>
    <row r="108" spans="2:19" x14ac:dyDescent="0.15">
      <c r="B108" s="4" t="s">
        <v>560</v>
      </c>
      <c r="C108" s="48">
        <v>18</v>
      </c>
      <c r="D108" s="49">
        <v>2</v>
      </c>
      <c r="O108" s="54">
        <v>1.4662215618205043</v>
      </c>
      <c r="P108" s="47">
        <v>662.00587273668179</v>
      </c>
      <c r="Q108" s="47">
        <f t="shared" si="1"/>
        <v>662.00587273668179</v>
      </c>
      <c r="S108" s="4" t="str">
        <f>IF(R108&gt;0,IF(H108&gt;'About this compilation'!$A$19,R108*'About this compilation'!$A$17,""),"")</f>
        <v/>
      </c>
    </row>
    <row r="109" spans="2:19" x14ac:dyDescent="0.15">
      <c r="B109" s="4" t="s">
        <v>560</v>
      </c>
      <c r="C109" s="48">
        <v>20</v>
      </c>
      <c r="D109" s="49">
        <v>2</v>
      </c>
      <c r="O109" s="54">
        <v>1.6004139225610499</v>
      </c>
      <c r="P109" s="47">
        <v>721.98461355110771</v>
      </c>
      <c r="Q109" s="47">
        <f t="shared" si="1"/>
        <v>721.98461355110771</v>
      </c>
      <c r="S109" s="4" t="str">
        <f>IF(R109&gt;0,IF(H109&gt;'About this compilation'!$A$19,R109*'About this compilation'!$A$17,""),"")</f>
        <v/>
      </c>
    </row>
    <row r="110" spans="2:19" x14ac:dyDescent="0.15">
      <c r="B110" s="4" t="s">
        <v>560</v>
      </c>
      <c r="C110" s="48">
        <v>20</v>
      </c>
      <c r="D110" s="49">
        <v>2</v>
      </c>
      <c r="O110" s="54">
        <v>2.6047964473732206</v>
      </c>
      <c r="P110" s="47">
        <v>913.40967179998063</v>
      </c>
      <c r="Q110" s="47">
        <f t="shared" si="1"/>
        <v>913.40967179998063</v>
      </c>
      <c r="S110" s="4" t="str">
        <f>IF(R110&gt;0,IF(H110&gt;'About this compilation'!$A$19,R110*'About this compilation'!$A$17,""),"")</f>
        <v/>
      </c>
    </row>
    <row r="111" spans="2:19" x14ac:dyDescent="0.15">
      <c r="B111" s="4" t="s">
        <v>560</v>
      </c>
      <c r="C111" s="48">
        <v>22</v>
      </c>
      <c r="D111" s="49">
        <v>2</v>
      </c>
      <c r="O111" s="54">
        <v>1.6751876971801218</v>
      </c>
      <c r="P111" s="47">
        <v>718.12122694514539</v>
      </c>
      <c r="Q111" s="47">
        <f t="shared" si="1"/>
        <v>718.12122694514539</v>
      </c>
      <c r="S111" s="4" t="str">
        <f>IF(R111&gt;0,IF(H111&gt;'About this compilation'!$A$19,R111*'About this compilation'!$A$17,""),"")</f>
        <v/>
      </c>
    </row>
    <row r="112" spans="2:19" x14ac:dyDescent="0.15">
      <c r="B112" s="4" t="s">
        <v>560</v>
      </c>
      <c r="C112" s="48">
        <v>22</v>
      </c>
      <c r="D112" s="49">
        <v>2</v>
      </c>
      <c r="O112" s="54">
        <v>1.3702906753586299</v>
      </c>
      <c r="P112" s="47">
        <v>750.5457490151191</v>
      </c>
      <c r="Q112" s="47">
        <f t="shared" si="1"/>
        <v>750.5457490151191</v>
      </c>
      <c r="S112" s="4" t="str">
        <f>IF(R112&gt;0,IF(H112&gt;'About this compilation'!$A$19,R112*'About this compilation'!$A$17,""),"")</f>
        <v/>
      </c>
    </row>
    <row r="113" spans="2:19" x14ac:dyDescent="0.15">
      <c r="B113" s="4" t="s">
        <v>560</v>
      </c>
      <c r="C113" s="48">
        <v>22</v>
      </c>
      <c r="D113" s="49">
        <v>2</v>
      </c>
      <c r="O113" s="54">
        <v>0.56676057587117035</v>
      </c>
      <c r="P113" s="47">
        <v>251.00208514539091</v>
      </c>
      <c r="Q113" s="47">
        <f t="shared" si="1"/>
        <v>251.00208514539091</v>
      </c>
      <c r="S113" s="4" t="str">
        <f>IF(R113&gt;0,IF(H113&gt;'About this compilation'!$A$19,R113*'About this compilation'!$A$17,""),"")</f>
        <v/>
      </c>
    </row>
    <row r="114" spans="2:19" x14ac:dyDescent="0.15">
      <c r="B114" s="4" t="s">
        <v>560</v>
      </c>
      <c r="C114" s="48">
        <v>22</v>
      </c>
      <c r="D114" s="49">
        <v>2</v>
      </c>
      <c r="O114" s="54">
        <v>1.0928581185890527</v>
      </c>
      <c r="P114" s="47">
        <v>431.06853067276239</v>
      </c>
      <c r="Q114" s="47">
        <f t="shared" si="1"/>
        <v>431.06853067276239</v>
      </c>
      <c r="S114" s="4" t="str">
        <f>IF(R114&gt;0,IF(H114&gt;'About this compilation'!$A$19,R114*'About this compilation'!$A$17,""),"")</f>
        <v/>
      </c>
    </row>
    <row r="115" spans="2:19" x14ac:dyDescent="0.15">
      <c r="B115" s="4" t="s">
        <v>560</v>
      </c>
      <c r="C115" s="48">
        <v>22</v>
      </c>
      <c r="D115" s="49">
        <v>2</v>
      </c>
      <c r="O115" s="54">
        <v>1.1693572939931425</v>
      </c>
      <c r="P115" s="47">
        <v>761.5904080597868</v>
      </c>
      <c r="Q115" s="47">
        <f t="shared" si="1"/>
        <v>761.5904080597868</v>
      </c>
      <c r="S115" s="4" t="str">
        <f>IF(R115&gt;0,IF(H115&gt;'About this compilation'!$A$19,R115*'About this compilation'!$A$17,""),"")</f>
        <v/>
      </c>
    </row>
    <row r="116" spans="2:19" x14ac:dyDescent="0.15">
      <c r="B116" s="4" t="s">
        <v>560</v>
      </c>
      <c r="C116" s="48">
        <v>22</v>
      </c>
      <c r="D116" s="49">
        <v>2</v>
      </c>
      <c r="O116" s="54">
        <v>1.2209238968943932</v>
      </c>
      <c r="P116" s="47">
        <v>681.90308130078313</v>
      </c>
      <c r="Q116" s="47">
        <f t="shared" si="1"/>
        <v>681.90308130078313</v>
      </c>
      <c r="S116" s="4" t="str">
        <f>IF(R116&gt;0,IF(H116&gt;'About this compilation'!$A$19,R116*'About this compilation'!$A$17,""),"")</f>
        <v/>
      </c>
    </row>
    <row r="117" spans="2:19" x14ac:dyDescent="0.15">
      <c r="B117" s="4" t="s">
        <v>560</v>
      </c>
      <c r="C117" s="48">
        <v>22</v>
      </c>
      <c r="D117" s="49">
        <v>2</v>
      </c>
      <c r="O117" s="54">
        <v>0.51445498930674538</v>
      </c>
      <c r="P117" s="47">
        <v>303.24567492812093</v>
      </c>
      <c r="Q117" s="47">
        <f t="shared" si="1"/>
        <v>303.24567492812093</v>
      </c>
      <c r="S117" s="4" t="str">
        <f>IF(R117&gt;0,IF(H117&gt;'About this compilation'!$A$19,R117*'About this compilation'!$A$17,""),"")</f>
        <v/>
      </c>
    </row>
    <row r="118" spans="2:19" x14ac:dyDescent="0.15">
      <c r="B118" s="4" t="s">
        <v>560</v>
      </c>
      <c r="C118" s="48">
        <v>22</v>
      </c>
      <c r="D118" s="49">
        <v>2</v>
      </c>
      <c r="O118" s="54">
        <v>2.2766988629363363</v>
      </c>
      <c r="P118" s="47">
        <v>1452.2385359951872</v>
      </c>
      <c r="Q118" s="47">
        <f t="shared" si="1"/>
        <v>1452.2385359951872</v>
      </c>
      <c r="S118" s="4" t="str">
        <f>IF(R118&gt;0,IF(H118&gt;'About this compilation'!$A$19,R118*'About this compilation'!$A$17,""),"")</f>
        <v/>
      </c>
    </row>
    <row r="119" spans="2:19" x14ac:dyDescent="0.15">
      <c r="B119" s="4" t="s">
        <v>560</v>
      </c>
      <c r="C119" s="48">
        <v>23</v>
      </c>
      <c r="D119" s="49">
        <v>2</v>
      </c>
      <c r="O119" s="54">
        <v>3.0360944790964033</v>
      </c>
      <c r="P119" s="47">
        <v>1558.9971377958368</v>
      </c>
      <c r="Q119" s="47">
        <f t="shared" si="1"/>
        <v>1558.9971377958368</v>
      </c>
      <c r="S119" s="4" t="str">
        <f>IF(R119&gt;0,IF(H119&gt;'About this compilation'!$A$19,R119*'About this compilation'!$A$17,""),"")</f>
        <v/>
      </c>
    </row>
    <row r="120" spans="2:19" x14ac:dyDescent="0.15">
      <c r="B120" s="4" t="s">
        <v>560</v>
      </c>
      <c r="C120" s="48">
        <v>23</v>
      </c>
      <c r="D120" s="49">
        <v>2</v>
      </c>
      <c r="O120" s="54">
        <v>3.3567379933157926</v>
      </c>
      <c r="P120" s="47">
        <v>2325.1878029684203</v>
      </c>
      <c r="Q120" s="47">
        <f t="shared" si="1"/>
        <v>2325.1878029684203</v>
      </c>
      <c r="S120" s="4" t="str">
        <f>IF(R120&gt;0,IF(H120&gt;'About this compilation'!$A$19,R120*'About this compilation'!$A$17,""),"")</f>
        <v/>
      </c>
    </row>
    <row r="121" spans="2:19" x14ac:dyDescent="0.15">
      <c r="B121" s="4" t="s">
        <v>560</v>
      </c>
      <c r="C121" s="48">
        <v>23</v>
      </c>
      <c r="D121" s="49">
        <v>2</v>
      </c>
      <c r="O121" s="54">
        <v>4.615052276689676</v>
      </c>
      <c r="P121" s="47">
        <v>2302.0363992674042</v>
      </c>
      <c r="Q121" s="47">
        <f t="shared" si="1"/>
        <v>2302.0363992674042</v>
      </c>
      <c r="S121" s="4" t="str">
        <f>IF(R121&gt;0,IF(H121&gt;'About this compilation'!$A$19,R121*'About this compilation'!$A$17,""),"")</f>
        <v/>
      </c>
    </row>
    <row r="122" spans="2:19" x14ac:dyDescent="0.15">
      <c r="B122" s="4" t="s">
        <v>560</v>
      </c>
      <c r="C122" s="48">
        <v>23</v>
      </c>
      <c r="D122" s="49">
        <v>2</v>
      </c>
      <c r="O122" s="54">
        <v>2.2798635538220613</v>
      </c>
      <c r="P122" s="47">
        <v>959.96003313558731</v>
      </c>
      <c r="Q122" s="47">
        <f t="shared" si="1"/>
        <v>959.96003313558731</v>
      </c>
      <c r="S122" s="4" t="str">
        <f>IF(R122&gt;0,IF(H122&gt;'About this compilation'!$A$19,R122*'About this compilation'!$A$17,""),"")</f>
        <v/>
      </c>
    </row>
    <row r="123" spans="2:19" x14ac:dyDescent="0.15">
      <c r="B123" s="4" t="s">
        <v>560</v>
      </c>
      <c r="C123" s="48">
        <v>23</v>
      </c>
      <c r="D123" s="49">
        <v>2</v>
      </c>
      <c r="O123" s="54">
        <v>2.4990603309886845</v>
      </c>
      <c r="P123" s="47">
        <v>1595.9848384470288</v>
      </c>
      <c r="Q123" s="47">
        <f t="shared" si="1"/>
        <v>1595.9848384470288</v>
      </c>
      <c r="S123" s="4" t="str">
        <f>IF(R123&gt;0,IF(H123&gt;'About this compilation'!$A$19,R123*'About this compilation'!$A$17,""),"")</f>
        <v/>
      </c>
    </row>
    <row r="124" spans="2:19" x14ac:dyDescent="0.15">
      <c r="B124" s="4" t="s">
        <v>560</v>
      </c>
      <c r="C124" s="48">
        <v>24</v>
      </c>
      <c r="D124" s="49">
        <v>2</v>
      </c>
      <c r="O124" s="54">
        <v>100</v>
      </c>
      <c r="P124" s="47">
        <v>135385.12008113356</v>
      </c>
      <c r="Q124" s="47" t="str">
        <f t="shared" si="1"/>
        <v xml:space="preserve"> </v>
      </c>
      <c r="S124" s="4" t="str">
        <f>IF(R124&gt;0,IF(H124&gt;'About this compilation'!$A$19,R124*'About this compilation'!$A$17,""),"")</f>
        <v/>
      </c>
    </row>
    <row r="125" spans="2:19" x14ac:dyDescent="0.15">
      <c r="B125" s="4" t="s">
        <v>560</v>
      </c>
      <c r="C125" s="48">
        <v>24</v>
      </c>
      <c r="D125" s="49">
        <v>2</v>
      </c>
      <c r="O125" s="54">
        <v>3.689292600477359</v>
      </c>
      <c r="P125" s="47">
        <v>1781.7339846724067</v>
      </c>
      <c r="Q125" s="47">
        <f t="shared" si="1"/>
        <v>1781.7339846724067</v>
      </c>
      <c r="S125" s="4" t="str">
        <f>IF(R125&gt;0,IF(H125&gt;'About this compilation'!$A$19,R125*'About this compilation'!$A$17,""),"")</f>
        <v/>
      </c>
    </row>
    <row r="126" spans="2:19" x14ac:dyDescent="0.15">
      <c r="B126" s="4" t="s">
        <v>560</v>
      </c>
      <c r="C126" s="48">
        <v>24</v>
      </c>
      <c r="D126" s="49">
        <v>2</v>
      </c>
      <c r="O126" s="54">
        <v>2.8976372845014651</v>
      </c>
      <c r="P126" s="47">
        <v>948.16528114760604</v>
      </c>
      <c r="Q126" s="47">
        <f t="shared" si="1"/>
        <v>948.16528114760604</v>
      </c>
      <c r="S126" s="4" t="str">
        <f>IF(R126&gt;0,IF(H126&gt;'About this compilation'!$A$19,R126*'About this compilation'!$A$17,""),"")</f>
        <v/>
      </c>
    </row>
    <row r="127" spans="2:19" x14ac:dyDescent="0.15">
      <c r="B127" s="4" t="s">
        <v>560</v>
      </c>
      <c r="C127" s="48">
        <v>24</v>
      </c>
      <c r="D127" s="49">
        <v>2</v>
      </c>
      <c r="O127" s="54">
        <v>2.9937796506663004</v>
      </c>
      <c r="P127" s="47">
        <v>1812.0225680353651</v>
      </c>
      <c r="Q127" s="47">
        <f t="shared" si="1"/>
        <v>1812.0225680353651</v>
      </c>
      <c r="S127" s="4" t="str">
        <f>IF(R127&gt;0,IF(H127&gt;'About this compilation'!$A$19,R127*'About this compilation'!$A$17,""),"")</f>
        <v/>
      </c>
    </row>
    <row r="128" spans="2:19" x14ac:dyDescent="0.15">
      <c r="B128" s="4" t="s">
        <v>560</v>
      </c>
      <c r="C128" s="48">
        <v>24</v>
      </c>
      <c r="D128" s="49">
        <v>2</v>
      </c>
      <c r="O128" s="54">
        <v>0.88997944295665588</v>
      </c>
      <c r="P128" s="47">
        <v>478.04759774860986</v>
      </c>
      <c r="Q128" s="47">
        <f t="shared" si="1"/>
        <v>478.04759774860986</v>
      </c>
      <c r="S128" s="4" t="str">
        <f>IF(R128&gt;0,IF(H128&gt;'About this compilation'!$A$19,R128*'About this compilation'!$A$17,""),"")</f>
        <v/>
      </c>
    </row>
    <row r="129" spans="2:19" x14ac:dyDescent="0.15">
      <c r="B129" s="4" t="s">
        <v>560</v>
      </c>
      <c r="C129" s="48">
        <v>24</v>
      </c>
      <c r="D129" s="49">
        <v>2</v>
      </c>
      <c r="O129" s="54">
        <v>1.9329307099301096</v>
      </c>
      <c r="P129" s="47">
        <v>673.05124839389669</v>
      </c>
      <c r="Q129" s="47">
        <f t="shared" si="1"/>
        <v>673.05124839389669</v>
      </c>
      <c r="S129" s="4" t="str">
        <f>IF(R129&gt;0,IF(H129&gt;'About this compilation'!$A$19,R129*'About this compilation'!$A$17,""),"")</f>
        <v/>
      </c>
    </row>
    <row r="130" spans="2:19" x14ac:dyDescent="0.15">
      <c r="B130" s="4" t="s">
        <v>560</v>
      </c>
      <c r="C130" s="48">
        <v>25</v>
      </c>
      <c r="D130" s="49">
        <v>2</v>
      </c>
      <c r="O130" s="54">
        <v>1.5333910194848772</v>
      </c>
      <c r="P130" s="47">
        <v>710.91547052737349</v>
      </c>
      <c r="Q130" s="47">
        <f t="shared" si="1"/>
        <v>710.91547052737349</v>
      </c>
      <c r="S130" s="4" t="str">
        <f>IF(R130&gt;0,IF(H130&gt;'About this compilation'!$A$19,R130*'About this compilation'!$A$17,""),"")</f>
        <v/>
      </c>
    </row>
    <row r="131" spans="2:19" x14ac:dyDescent="0.15">
      <c r="B131" s="4" t="s">
        <v>560</v>
      </c>
      <c r="C131" s="48">
        <v>25</v>
      </c>
      <c r="D131" s="49">
        <v>2</v>
      </c>
      <c r="O131" s="54">
        <v>3.6565843566257485</v>
      </c>
      <c r="P131" s="47">
        <v>3298.7677771234571</v>
      </c>
      <c r="Q131" s="47">
        <f t="shared" si="1"/>
        <v>3298.7677771234571</v>
      </c>
      <c r="S131" s="4" t="str">
        <f>IF(R131&gt;0,IF(H131&gt;'About this compilation'!$A$19,R131*'About this compilation'!$A$17,""),"")</f>
        <v/>
      </c>
    </row>
    <row r="132" spans="2:19" x14ac:dyDescent="0.15">
      <c r="B132" s="4" t="s">
        <v>560</v>
      </c>
      <c r="C132" s="48">
        <v>26</v>
      </c>
      <c r="D132" s="49">
        <v>2</v>
      </c>
      <c r="O132" s="54">
        <v>2.5048336699480021</v>
      </c>
      <c r="P132" s="47">
        <v>1286.3104086788812</v>
      </c>
      <c r="Q132" s="47">
        <f t="shared" si="1"/>
        <v>1286.3104086788812</v>
      </c>
      <c r="S132" s="4" t="str">
        <f>IF(R132&gt;0,IF(H132&gt;'About this compilation'!$A$19,R132*'About this compilation'!$A$17,""),"")</f>
        <v/>
      </c>
    </row>
    <row r="133" spans="2:19" x14ac:dyDescent="0.15">
      <c r="B133" s="4" t="s">
        <v>560</v>
      </c>
      <c r="C133" s="48">
        <v>26</v>
      </c>
      <c r="D133" s="49">
        <v>2</v>
      </c>
      <c r="O133" s="54">
        <v>1.2879027285145894</v>
      </c>
      <c r="P133" s="47">
        <v>697.85385231790895</v>
      </c>
      <c r="Q133" s="47">
        <f t="shared" ref="Q133:Q196" si="2">IF(O133&lt;5,P133," ")</f>
        <v>697.85385231790895</v>
      </c>
      <c r="S133" s="4" t="str">
        <f>IF(R133&gt;0,IF(H133&gt;'About this compilation'!$A$19,R133*'About this compilation'!$A$17,""),"")</f>
        <v/>
      </c>
    </row>
    <row r="134" spans="2:19" x14ac:dyDescent="0.15">
      <c r="B134" s="4" t="s">
        <v>560</v>
      </c>
      <c r="C134" s="48">
        <v>26</v>
      </c>
      <c r="D134" s="49">
        <v>2</v>
      </c>
      <c r="O134" s="54">
        <v>2.4397525999074969</v>
      </c>
      <c r="P134" s="47">
        <v>1330.5854617453595</v>
      </c>
      <c r="Q134" s="47">
        <f t="shared" si="2"/>
        <v>1330.5854617453595</v>
      </c>
      <c r="S134" s="4" t="str">
        <f>IF(R134&gt;0,IF(H134&gt;'About this compilation'!$A$19,R134*'About this compilation'!$A$17,""),"")</f>
        <v/>
      </c>
    </row>
    <row r="135" spans="2:19" x14ac:dyDescent="0.15">
      <c r="B135" s="4" t="s">
        <v>560</v>
      </c>
      <c r="C135" s="48">
        <v>26</v>
      </c>
      <c r="D135" s="49">
        <v>2</v>
      </c>
      <c r="O135" s="54">
        <v>2.1820433217334734</v>
      </c>
      <c r="P135" s="47">
        <v>1271.522311580231</v>
      </c>
      <c r="Q135" s="47">
        <f t="shared" si="2"/>
        <v>1271.522311580231</v>
      </c>
      <c r="S135" s="4" t="str">
        <f>IF(R135&gt;0,IF(H135&gt;'About this compilation'!$A$19,R135*'About this compilation'!$A$17,""),"")</f>
        <v/>
      </c>
    </row>
    <row r="136" spans="2:19" x14ac:dyDescent="0.15">
      <c r="B136" s="4" t="s">
        <v>560</v>
      </c>
      <c r="C136" s="48">
        <v>26</v>
      </c>
      <c r="D136" s="49">
        <v>2</v>
      </c>
      <c r="O136" s="54">
        <v>1.3030926493590156</v>
      </c>
      <c r="P136" s="47">
        <v>694.09488848459762</v>
      </c>
      <c r="Q136" s="47">
        <f t="shared" si="2"/>
        <v>694.09488848459762</v>
      </c>
      <c r="S136" s="4" t="str">
        <f>IF(R136&gt;0,IF(H136&gt;'About this compilation'!$A$19,R136*'About this compilation'!$A$17,""),"")</f>
        <v/>
      </c>
    </row>
    <row r="137" spans="2:19" x14ac:dyDescent="0.15">
      <c r="B137" s="4" t="s">
        <v>560</v>
      </c>
      <c r="C137" s="48">
        <v>26</v>
      </c>
      <c r="D137" s="49">
        <v>2</v>
      </c>
      <c r="O137" s="54">
        <v>1.8743203808660656</v>
      </c>
      <c r="P137" s="47">
        <v>866.97517779610325</v>
      </c>
      <c r="Q137" s="47">
        <f t="shared" si="2"/>
        <v>866.97517779610325</v>
      </c>
      <c r="S137" s="4" t="str">
        <f>IF(R137&gt;0,IF(H137&gt;'About this compilation'!$A$19,R137*'About this compilation'!$A$17,""),"")</f>
        <v/>
      </c>
    </row>
    <row r="138" spans="2:19" x14ac:dyDescent="0.15">
      <c r="B138" s="4" t="s">
        <v>560</v>
      </c>
      <c r="C138" s="48">
        <v>26</v>
      </c>
      <c r="D138" s="49">
        <v>2</v>
      </c>
      <c r="O138" s="54">
        <v>1.9905100964223852</v>
      </c>
      <c r="P138" s="47">
        <v>954.83413457686515</v>
      </c>
      <c r="Q138" s="47">
        <f t="shared" si="2"/>
        <v>954.83413457686515</v>
      </c>
      <c r="S138" s="4" t="str">
        <f>IF(R138&gt;0,IF(H138&gt;'About this compilation'!$A$19,R138*'About this compilation'!$A$17,""),"")</f>
        <v/>
      </c>
    </row>
    <row r="139" spans="2:19" x14ac:dyDescent="0.15">
      <c r="B139" s="4" t="s">
        <v>560</v>
      </c>
      <c r="C139" s="48">
        <v>26</v>
      </c>
      <c r="D139" s="49">
        <v>2</v>
      </c>
      <c r="O139" s="54">
        <v>2.0499829523550157</v>
      </c>
      <c r="P139" s="47">
        <v>1355.6106107843746</v>
      </c>
      <c r="Q139" s="47">
        <f t="shared" si="2"/>
        <v>1355.6106107843746</v>
      </c>
      <c r="S139" s="4" t="str">
        <f>IF(R139&gt;0,IF(H139&gt;'About this compilation'!$A$19,R139*'About this compilation'!$A$17,""),"")</f>
        <v/>
      </c>
    </row>
    <row r="140" spans="2:19" x14ac:dyDescent="0.15">
      <c r="B140" s="4" t="s">
        <v>560</v>
      </c>
      <c r="C140" s="48">
        <v>26</v>
      </c>
      <c r="D140" s="49">
        <v>2</v>
      </c>
      <c r="O140" s="54">
        <v>3.2401708582372963</v>
      </c>
      <c r="P140" s="47">
        <v>1404.6588005776073</v>
      </c>
      <c r="Q140" s="47">
        <f t="shared" si="2"/>
        <v>1404.6588005776073</v>
      </c>
      <c r="S140" s="4" t="str">
        <f>IF(R140&gt;0,IF(H140&gt;'About this compilation'!$A$19,R140*'About this compilation'!$A$17,""),"")</f>
        <v/>
      </c>
    </row>
    <row r="141" spans="2:19" x14ac:dyDescent="0.15">
      <c r="B141" s="4" t="s">
        <v>560</v>
      </c>
      <c r="C141" s="48">
        <v>26</v>
      </c>
      <c r="D141" s="49">
        <v>2</v>
      </c>
      <c r="O141" s="54">
        <v>2.9352045661413686</v>
      </c>
      <c r="P141" s="47">
        <v>1654.3070817680582</v>
      </c>
      <c r="Q141" s="47">
        <f t="shared" si="2"/>
        <v>1654.3070817680582</v>
      </c>
      <c r="S141" s="4" t="str">
        <f>IF(R141&gt;0,IF(H141&gt;'About this compilation'!$A$19,R141*'About this compilation'!$A$17,""),"")</f>
        <v/>
      </c>
    </row>
    <row r="142" spans="2:19" x14ac:dyDescent="0.15">
      <c r="B142" s="4" t="s">
        <v>560</v>
      </c>
      <c r="C142" s="48">
        <v>26</v>
      </c>
      <c r="D142" s="49">
        <v>2</v>
      </c>
      <c r="O142" s="54">
        <v>3.6770155755512666</v>
      </c>
      <c r="P142" s="47">
        <v>1832.5084196502139</v>
      </c>
      <c r="Q142" s="47">
        <f t="shared" si="2"/>
        <v>1832.5084196502139</v>
      </c>
      <c r="S142" s="4" t="str">
        <f>IF(R142&gt;0,IF(H142&gt;'About this compilation'!$A$19,R142*'About this compilation'!$A$17,""),"")</f>
        <v/>
      </c>
    </row>
    <row r="143" spans="2:19" x14ac:dyDescent="0.15">
      <c r="B143" s="4" t="s">
        <v>560</v>
      </c>
      <c r="C143" s="48">
        <v>26</v>
      </c>
      <c r="D143" s="49">
        <v>2</v>
      </c>
      <c r="O143" s="54">
        <v>1.0448361699327164</v>
      </c>
      <c r="P143" s="47">
        <v>554.51378149617983</v>
      </c>
      <c r="Q143" s="47">
        <f t="shared" si="2"/>
        <v>554.51378149617983</v>
      </c>
      <c r="S143" s="4" t="str">
        <f>IF(R143&gt;0,IF(H143&gt;'About this compilation'!$A$19,R143*'About this compilation'!$A$17,""),"")</f>
        <v/>
      </c>
    </row>
    <row r="144" spans="2:19" x14ac:dyDescent="0.15">
      <c r="B144" s="4" t="s">
        <v>560</v>
      </c>
      <c r="C144" s="48">
        <v>26</v>
      </c>
      <c r="D144" s="49">
        <v>2</v>
      </c>
      <c r="O144" s="54">
        <v>2.5675369146024374</v>
      </c>
      <c r="P144" s="47">
        <v>1294.0833165309141</v>
      </c>
      <c r="Q144" s="47">
        <f t="shared" si="2"/>
        <v>1294.0833165309141</v>
      </c>
      <c r="S144" s="4" t="str">
        <f>IF(R144&gt;0,IF(H144&gt;'About this compilation'!$A$19,R144*'About this compilation'!$A$17,""),"")</f>
        <v/>
      </c>
    </row>
    <row r="145" spans="2:19" x14ac:dyDescent="0.15">
      <c r="B145" s="4" t="s">
        <v>560</v>
      </c>
      <c r="C145" s="48">
        <v>26</v>
      </c>
      <c r="D145" s="49">
        <v>2</v>
      </c>
      <c r="O145" s="54">
        <v>2.4456043639982616</v>
      </c>
      <c r="P145" s="47">
        <v>1231.5930465094382</v>
      </c>
      <c r="Q145" s="47">
        <f t="shared" si="2"/>
        <v>1231.5930465094382</v>
      </c>
      <c r="S145" s="4" t="str">
        <f>IF(R145&gt;0,IF(H145&gt;'About this compilation'!$A$19,R145*'About this compilation'!$A$17,""),"")</f>
        <v/>
      </c>
    </row>
    <row r="146" spans="2:19" x14ac:dyDescent="0.15">
      <c r="B146" s="4" t="s">
        <v>560</v>
      </c>
      <c r="C146" s="48">
        <v>26</v>
      </c>
      <c r="D146" s="49">
        <v>2</v>
      </c>
      <c r="O146" s="54">
        <v>3.2669220126883309</v>
      </c>
      <c r="P146" s="47">
        <v>1718.4329701165345</v>
      </c>
      <c r="Q146" s="47">
        <f t="shared" si="2"/>
        <v>1718.4329701165345</v>
      </c>
      <c r="S146" s="4" t="str">
        <f>IF(R146&gt;0,IF(H146&gt;'About this compilation'!$A$19,R146*'About this compilation'!$A$17,""),"")</f>
        <v/>
      </c>
    </row>
    <row r="147" spans="2:19" x14ac:dyDescent="0.15">
      <c r="B147" s="4" t="s">
        <v>560</v>
      </c>
      <c r="C147" s="48">
        <v>26</v>
      </c>
      <c r="D147" s="49">
        <v>2</v>
      </c>
      <c r="O147" s="54">
        <v>0.65842662623906734</v>
      </c>
      <c r="P147" s="47">
        <v>365.00358019808664</v>
      </c>
      <c r="Q147" s="47">
        <f t="shared" si="2"/>
        <v>365.00358019808664</v>
      </c>
      <c r="S147" s="4" t="str">
        <f>IF(R147&gt;0,IF(H147&gt;'About this compilation'!$A$19,R147*'About this compilation'!$A$17,""),"")</f>
        <v/>
      </c>
    </row>
    <row r="148" spans="2:19" x14ac:dyDescent="0.15">
      <c r="B148" s="4" t="s">
        <v>560</v>
      </c>
      <c r="C148" s="48">
        <v>26</v>
      </c>
      <c r="D148" s="49">
        <v>2</v>
      </c>
      <c r="O148" s="54">
        <v>3.2270035256161407</v>
      </c>
      <c r="P148" s="47">
        <v>1551.3127532476024</v>
      </c>
      <c r="Q148" s="47">
        <f t="shared" si="2"/>
        <v>1551.3127532476024</v>
      </c>
      <c r="S148" s="4" t="str">
        <f>IF(R148&gt;0,IF(H148&gt;'About this compilation'!$A$19,R148*'About this compilation'!$A$17,""),"")</f>
        <v/>
      </c>
    </row>
    <row r="149" spans="2:19" x14ac:dyDescent="0.15">
      <c r="B149" s="4" t="s">
        <v>560</v>
      </c>
      <c r="C149" s="48">
        <v>26</v>
      </c>
      <c r="D149" s="49">
        <v>2</v>
      </c>
      <c r="O149" s="54">
        <v>1.3813889810249576</v>
      </c>
      <c r="P149" s="47">
        <v>963.77431212557599</v>
      </c>
      <c r="Q149" s="47">
        <f t="shared" si="2"/>
        <v>963.77431212557599</v>
      </c>
      <c r="S149" s="4" t="str">
        <f>IF(R149&gt;0,IF(H149&gt;'About this compilation'!$A$19,R149*'About this compilation'!$A$17,""),"")</f>
        <v/>
      </c>
    </row>
    <row r="150" spans="2:19" x14ac:dyDescent="0.15">
      <c r="B150" s="4" t="s">
        <v>560</v>
      </c>
      <c r="C150" s="48">
        <v>26</v>
      </c>
      <c r="D150" s="49">
        <v>2</v>
      </c>
      <c r="O150" s="54">
        <v>1.8656146078237814</v>
      </c>
      <c r="P150" s="47">
        <v>985.15728367187808</v>
      </c>
      <c r="Q150" s="47">
        <f t="shared" si="2"/>
        <v>985.15728367187808</v>
      </c>
      <c r="S150" s="4" t="str">
        <f>IF(R150&gt;0,IF(H150&gt;'About this compilation'!$A$19,R150*'About this compilation'!$A$17,""),"")</f>
        <v/>
      </c>
    </row>
    <row r="151" spans="2:19" x14ac:dyDescent="0.15">
      <c r="B151" s="4" t="s">
        <v>560</v>
      </c>
      <c r="C151" s="48">
        <v>26</v>
      </c>
      <c r="D151" s="49">
        <v>2</v>
      </c>
      <c r="O151" s="54">
        <v>1.6963129056038524</v>
      </c>
      <c r="P151" s="47">
        <v>981.99092421680234</v>
      </c>
      <c r="Q151" s="47">
        <f t="shared" si="2"/>
        <v>981.99092421680234</v>
      </c>
      <c r="S151" s="4" t="str">
        <f>IF(R151&gt;0,IF(H151&gt;'About this compilation'!$A$19,R151*'About this compilation'!$A$17,""),"")</f>
        <v/>
      </c>
    </row>
    <row r="152" spans="2:19" x14ac:dyDescent="0.15">
      <c r="B152" s="4" t="s">
        <v>560</v>
      </c>
      <c r="C152" s="48">
        <v>26</v>
      </c>
      <c r="D152" s="49">
        <v>2</v>
      </c>
      <c r="O152" s="54">
        <v>1.9912484136387711</v>
      </c>
      <c r="P152" s="47">
        <v>739.26406183244535</v>
      </c>
      <c r="Q152" s="47">
        <f t="shared" si="2"/>
        <v>739.26406183244535</v>
      </c>
      <c r="S152" s="4" t="str">
        <f>IF(R152&gt;0,IF(H152&gt;'About this compilation'!$A$19,R152*'About this compilation'!$A$17,""),"")</f>
        <v/>
      </c>
    </row>
    <row r="153" spans="2:19" x14ac:dyDescent="0.15">
      <c r="B153" s="4" t="s">
        <v>560</v>
      </c>
      <c r="C153" s="48">
        <v>26</v>
      </c>
      <c r="D153" s="49">
        <v>2</v>
      </c>
      <c r="O153" s="54">
        <v>1.3972229676622836</v>
      </c>
      <c r="P153" s="47">
        <v>706.23553099236074</v>
      </c>
      <c r="Q153" s="47">
        <f t="shared" si="2"/>
        <v>706.23553099236074</v>
      </c>
      <c r="S153" s="4" t="str">
        <f>IF(R153&gt;0,IF(H153&gt;'About this compilation'!$A$19,R153*'About this compilation'!$A$17,""),"")</f>
        <v/>
      </c>
    </row>
    <row r="154" spans="2:19" x14ac:dyDescent="0.15">
      <c r="B154" s="4" t="s">
        <v>560</v>
      </c>
      <c r="C154" s="48">
        <v>26</v>
      </c>
      <c r="D154" s="49">
        <v>2</v>
      </c>
      <c r="O154" s="54">
        <v>1.6943568505713462</v>
      </c>
      <c r="P154" s="47">
        <v>908.6251144709845</v>
      </c>
      <c r="Q154" s="47">
        <f t="shared" si="2"/>
        <v>908.6251144709845</v>
      </c>
      <c r="S154" s="4" t="str">
        <f>IF(R154&gt;0,IF(H154&gt;'About this compilation'!$A$19,R154*'About this compilation'!$A$17,""),"")</f>
        <v/>
      </c>
    </row>
    <row r="155" spans="2:19" x14ac:dyDescent="0.15">
      <c r="B155" s="4" t="s">
        <v>560</v>
      </c>
      <c r="C155" s="48">
        <v>26</v>
      </c>
      <c r="D155" s="49">
        <v>2</v>
      </c>
      <c r="O155" s="54">
        <v>0.58886324204138152</v>
      </c>
      <c r="P155" s="47">
        <v>289.77589323408995</v>
      </c>
      <c r="Q155" s="47">
        <f t="shared" si="2"/>
        <v>289.77589323408995</v>
      </c>
      <c r="S155" s="4" t="str">
        <f>IF(R155&gt;0,IF(H155&gt;'About this compilation'!$A$19,R155*'About this compilation'!$A$17,""),"")</f>
        <v/>
      </c>
    </row>
    <row r="156" spans="2:19" x14ac:dyDescent="0.15">
      <c r="B156" s="4" t="s">
        <v>560</v>
      </c>
      <c r="C156" s="48">
        <v>26</v>
      </c>
      <c r="D156" s="49">
        <v>2</v>
      </c>
      <c r="O156" s="54">
        <v>2.2923527973326294</v>
      </c>
      <c r="P156" s="47">
        <v>1097.918405166487</v>
      </c>
      <c r="Q156" s="47">
        <f t="shared" si="2"/>
        <v>1097.918405166487</v>
      </c>
      <c r="S156" s="4" t="str">
        <f>IF(R156&gt;0,IF(H156&gt;'About this compilation'!$A$19,R156*'About this compilation'!$A$17,""),"")</f>
        <v/>
      </c>
    </row>
    <row r="157" spans="2:19" x14ac:dyDescent="0.15">
      <c r="B157" s="4" t="s">
        <v>560</v>
      </c>
      <c r="C157" s="48">
        <v>26</v>
      </c>
      <c r="D157" s="49">
        <v>2</v>
      </c>
      <c r="O157" s="54">
        <v>1.6416794367431622</v>
      </c>
      <c r="P157" s="47">
        <v>890.95986095166779</v>
      </c>
      <c r="Q157" s="47">
        <f t="shared" si="2"/>
        <v>890.95986095166779</v>
      </c>
      <c r="S157" s="4" t="str">
        <f>IF(R157&gt;0,IF(H157&gt;'About this compilation'!$A$19,R157*'About this compilation'!$A$17,""),"")</f>
        <v/>
      </c>
    </row>
    <row r="158" spans="2:19" x14ac:dyDescent="0.15">
      <c r="B158" s="4" t="s">
        <v>560</v>
      </c>
      <c r="C158" s="48">
        <v>27</v>
      </c>
      <c r="D158" s="49">
        <v>2</v>
      </c>
      <c r="O158" s="54">
        <v>0.80188488317889695</v>
      </c>
      <c r="P158" s="47">
        <v>430.44271742553872</v>
      </c>
      <c r="Q158" s="47">
        <f t="shared" si="2"/>
        <v>430.44271742553872</v>
      </c>
      <c r="S158" s="4" t="str">
        <f>IF(R158&gt;0,IF(H158&gt;'About this compilation'!$A$19,R158*'About this compilation'!$A$17,""),"")</f>
        <v/>
      </c>
    </row>
    <row r="159" spans="2:19" x14ac:dyDescent="0.15">
      <c r="B159" s="4" t="s">
        <v>560</v>
      </c>
      <c r="C159" s="48">
        <v>27</v>
      </c>
      <c r="D159" s="49">
        <v>2</v>
      </c>
      <c r="O159" s="54">
        <v>1.5605568427143439</v>
      </c>
      <c r="P159" s="47">
        <v>831.90418204659443</v>
      </c>
      <c r="Q159" s="47">
        <f t="shared" si="2"/>
        <v>831.90418204659443</v>
      </c>
      <c r="S159" s="4" t="str">
        <f>IF(R159&gt;0,IF(H159&gt;'About this compilation'!$A$19,R159*'About this compilation'!$A$17,""),"")</f>
        <v/>
      </c>
    </row>
    <row r="160" spans="2:19" x14ac:dyDescent="0.15">
      <c r="B160" s="4" t="s">
        <v>560</v>
      </c>
      <c r="C160" s="48">
        <v>27</v>
      </c>
      <c r="D160" s="49">
        <v>2</v>
      </c>
      <c r="O160" s="54">
        <v>1.1886762395660349</v>
      </c>
      <c r="P160" s="47">
        <v>643.0925868721182</v>
      </c>
      <c r="Q160" s="47">
        <f t="shared" si="2"/>
        <v>643.0925868721182</v>
      </c>
      <c r="S160" s="4" t="str">
        <f>IF(R160&gt;0,IF(H160&gt;'About this compilation'!$A$19,R160*'About this compilation'!$A$17,""),"")</f>
        <v/>
      </c>
    </row>
    <row r="161" spans="2:19" x14ac:dyDescent="0.15">
      <c r="B161" s="4" t="s">
        <v>560</v>
      </c>
      <c r="C161" s="48">
        <v>27</v>
      </c>
      <c r="D161" s="49">
        <v>2</v>
      </c>
      <c r="O161" s="54">
        <v>1.1519195007864564</v>
      </c>
      <c r="P161" s="47">
        <v>674.87629004259202</v>
      </c>
      <c r="Q161" s="47">
        <f t="shared" si="2"/>
        <v>674.87629004259202</v>
      </c>
      <c r="S161" s="4" t="str">
        <f>IF(R161&gt;0,IF(H161&gt;'About this compilation'!$A$19,R161*'About this compilation'!$A$17,""),"")</f>
        <v/>
      </c>
    </row>
    <row r="162" spans="2:19" x14ac:dyDescent="0.15">
      <c r="B162" s="4" t="s">
        <v>560</v>
      </c>
      <c r="C162" s="48">
        <v>27</v>
      </c>
      <c r="D162" s="49">
        <v>2</v>
      </c>
      <c r="O162" s="54">
        <v>2.0807763978960803</v>
      </c>
      <c r="P162" s="47">
        <v>1035.3829297837792</v>
      </c>
      <c r="Q162" s="47">
        <f t="shared" si="2"/>
        <v>1035.3829297837792</v>
      </c>
      <c r="S162" s="4" t="str">
        <f>IF(R162&gt;0,IF(H162&gt;'About this compilation'!$A$19,R162*'About this compilation'!$A$17,""),"")</f>
        <v/>
      </c>
    </row>
    <row r="163" spans="2:19" x14ac:dyDescent="0.15">
      <c r="B163" s="4" t="s">
        <v>560</v>
      </c>
      <c r="C163" s="48">
        <v>28</v>
      </c>
      <c r="D163" s="49">
        <v>2</v>
      </c>
      <c r="O163" s="54">
        <v>3.3918219689294906</v>
      </c>
      <c r="P163" s="47">
        <v>1786.5761345945418</v>
      </c>
      <c r="Q163" s="47">
        <f t="shared" si="2"/>
        <v>1786.5761345945418</v>
      </c>
      <c r="S163" s="4" t="str">
        <f>IF(R163&gt;0,IF(H163&gt;'About this compilation'!$A$19,R163*'About this compilation'!$A$17,""),"")</f>
        <v/>
      </c>
    </row>
    <row r="164" spans="2:19" x14ac:dyDescent="0.15">
      <c r="B164" s="4" t="s">
        <v>561</v>
      </c>
      <c r="C164" s="48" t="s">
        <v>578</v>
      </c>
      <c r="D164" s="49">
        <v>2</v>
      </c>
      <c r="O164" s="54">
        <v>0.23598369285080439</v>
      </c>
      <c r="P164" s="47">
        <v>133.89392848606184</v>
      </c>
      <c r="Q164" s="47">
        <f t="shared" si="2"/>
        <v>133.89392848606184</v>
      </c>
      <c r="S164" s="4" t="str">
        <f>IF(R164&gt;0,IF(H164&gt;'About this compilation'!$A$19,R164*'About this compilation'!$A$17,""),"")</f>
        <v/>
      </c>
    </row>
    <row r="165" spans="2:19" x14ac:dyDescent="0.15">
      <c r="B165" s="4" t="s">
        <v>561</v>
      </c>
      <c r="C165" s="48" t="s">
        <v>578</v>
      </c>
      <c r="D165" s="49">
        <v>2</v>
      </c>
      <c r="O165" s="54">
        <v>0.26842832337178985</v>
      </c>
      <c r="P165" s="47">
        <v>144.70788503406771</v>
      </c>
      <c r="Q165" s="47">
        <f t="shared" si="2"/>
        <v>144.70788503406771</v>
      </c>
      <c r="S165" s="4" t="str">
        <f>IF(R165&gt;0,IF(H165&gt;'About this compilation'!$A$19,R165*'About this compilation'!$A$17,""),"")</f>
        <v/>
      </c>
    </row>
    <row r="166" spans="2:19" x14ac:dyDescent="0.15">
      <c r="B166" s="4" t="s">
        <v>561</v>
      </c>
      <c r="C166" s="48" t="s">
        <v>578</v>
      </c>
      <c r="D166" s="49">
        <v>2</v>
      </c>
      <c r="O166" s="54">
        <v>1.5401233307893341</v>
      </c>
      <c r="P166" s="47">
        <v>853.17058826861467</v>
      </c>
      <c r="Q166" s="47">
        <f t="shared" si="2"/>
        <v>853.17058826861467</v>
      </c>
      <c r="S166" s="4" t="str">
        <f>IF(R166&gt;0,IF(H166&gt;'About this compilation'!$A$19,R166*'About this compilation'!$A$17,""),"")</f>
        <v/>
      </c>
    </row>
    <row r="167" spans="2:19" x14ac:dyDescent="0.15">
      <c r="B167" s="4" t="s">
        <v>561</v>
      </c>
      <c r="C167" s="48" t="s">
        <v>578</v>
      </c>
      <c r="D167" s="49">
        <v>2</v>
      </c>
      <c r="O167" s="54">
        <v>0.76638138122523691</v>
      </c>
      <c r="P167" s="47">
        <v>244.86349229091431</v>
      </c>
      <c r="Q167" s="47">
        <f t="shared" si="2"/>
        <v>244.86349229091431</v>
      </c>
      <c r="S167" s="4" t="str">
        <f>IF(R167&gt;0,IF(H167&gt;'About this compilation'!$A$19,R167*'About this compilation'!$A$17,""),"")</f>
        <v/>
      </c>
    </row>
    <row r="168" spans="2:19" x14ac:dyDescent="0.15">
      <c r="B168" s="4" t="s">
        <v>561</v>
      </c>
      <c r="C168" s="48" t="s">
        <v>579</v>
      </c>
      <c r="D168" s="49">
        <v>2</v>
      </c>
      <c r="O168" s="54">
        <v>0.84592673424342302</v>
      </c>
      <c r="P168" s="47">
        <v>201.54126763816117</v>
      </c>
      <c r="Q168" s="47">
        <f t="shared" si="2"/>
        <v>201.54126763816117</v>
      </c>
      <c r="S168" s="4" t="str">
        <f>IF(R168&gt;0,IF(H168&gt;'About this compilation'!$A$19,R168*'About this compilation'!$A$17,""),"")</f>
        <v/>
      </c>
    </row>
    <row r="169" spans="2:19" x14ac:dyDescent="0.15">
      <c r="B169" s="4" t="s">
        <v>561</v>
      </c>
      <c r="C169" s="48" t="s">
        <v>579</v>
      </c>
      <c r="D169" s="49">
        <v>2</v>
      </c>
      <c r="O169" s="54">
        <v>3.0734306133814151</v>
      </c>
      <c r="P169" s="47">
        <v>1544.8388005530055</v>
      </c>
      <c r="Q169" s="47">
        <f t="shared" si="2"/>
        <v>1544.8388005530055</v>
      </c>
      <c r="S169" s="4" t="str">
        <f>IF(R169&gt;0,IF(H169&gt;'About this compilation'!$A$19,R169*'About this compilation'!$A$17,""),"")</f>
        <v/>
      </c>
    </row>
    <row r="170" spans="2:19" x14ac:dyDescent="0.15">
      <c r="B170" s="4" t="s">
        <v>561</v>
      </c>
      <c r="C170" s="48" t="s">
        <v>564</v>
      </c>
      <c r="D170" s="49">
        <v>2</v>
      </c>
      <c r="O170" s="54">
        <v>0.79330697843601961</v>
      </c>
      <c r="P170" s="47">
        <v>513.87115320200576</v>
      </c>
      <c r="Q170" s="47">
        <f t="shared" si="2"/>
        <v>513.87115320200576</v>
      </c>
      <c r="S170" s="4" t="str">
        <f>IF(R170&gt;0,IF(H170&gt;'About this compilation'!$A$19,R170*'About this compilation'!$A$17,""),"")</f>
        <v/>
      </c>
    </row>
    <row r="171" spans="2:19" x14ac:dyDescent="0.15">
      <c r="B171" s="4" t="s">
        <v>561</v>
      </c>
      <c r="C171" s="48" t="s">
        <v>564</v>
      </c>
      <c r="D171" s="49">
        <v>2</v>
      </c>
      <c r="O171" s="54">
        <v>1.4287822175175806</v>
      </c>
      <c r="P171" s="47">
        <v>722.72139151552392</v>
      </c>
      <c r="Q171" s="47">
        <f t="shared" si="2"/>
        <v>722.72139151552392</v>
      </c>
      <c r="S171" s="4" t="str">
        <f>IF(R171&gt;0,IF(H171&gt;'About this compilation'!$A$19,R171*'About this compilation'!$A$17,""),"")</f>
        <v/>
      </c>
    </row>
    <row r="172" spans="2:19" x14ac:dyDescent="0.15">
      <c r="B172" s="4" t="s">
        <v>561</v>
      </c>
      <c r="C172" s="48" t="s">
        <v>580</v>
      </c>
      <c r="D172" s="49">
        <v>2</v>
      </c>
      <c r="O172" s="54">
        <v>1.2668376543472688</v>
      </c>
      <c r="P172" s="47">
        <v>332.9639717624122</v>
      </c>
      <c r="Q172" s="47">
        <f t="shared" si="2"/>
        <v>332.9639717624122</v>
      </c>
      <c r="S172" s="4" t="str">
        <f>IF(R172&gt;0,IF(H172&gt;'About this compilation'!$A$19,R172*'About this compilation'!$A$17,""),"")</f>
        <v/>
      </c>
    </row>
    <row r="173" spans="2:19" x14ac:dyDescent="0.15">
      <c r="B173" s="4" t="s">
        <v>561</v>
      </c>
      <c r="C173" s="48" t="s">
        <v>580</v>
      </c>
      <c r="D173" s="49">
        <v>2</v>
      </c>
      <c r="O173" s="54">
        <v>3.6096638973547757</v>
      </c>
      <c r="P173" s="47">
        <v>1997.2419326241829</v>
      </c>
      <c r="Q173" s="47">
        <f t="shared" si="2"/>
        <v>1997.2419326241829</v>
      </c>
      <c r="S173" s="4" t="str">
        <f>IF(R173&gt;0,IF(H173&gt;'About this compilation'!$A$19,R173*'About this compilation'!$A$17,""),"")</f>
        <v/>
      </c>
    </row>
    <row r="174" spans="2:19" x14ac:dyDescent="0.15">
      <c r="B174" s="4" t="s">
        <v>561</v>
      </c>
      <c r="C174" s="48" t="s">
        <v>580</v>
      </c>
      <c r="D174" s="49">
        <v>2</v>
      </c>
      <c r="O174" s="54">
        <v>0.49758493506736967</v>
      </c>
      <c r="P174" s="47">
        <v>263.16155793359997</v>
      </c>
      <c r="Q174" s="47">
        <f t="shared" si="2"/>
        <v>263.16155793359997</v>
      </c>
      <c r="S174" s="4" t="str">
        <f>IF(R174&gt;0,IF(H174&gt;'About this compilation'!$A$19,R174*'About this compilation'!$A$17,""),"")</f>
        <v/>
      </c>
    </row>
    <row r="175" spans="2:19" x14ac:dyDescent="0.15">
      <c r="B175" s="4" t="s">
        <v>561</v>
      </c>
      <c r="C175" s="48" t="s">
        <v>580</v>
      </c>
      <c r="D175" s="49">
        <v>2</v>
      </c>
      <c r="O175" s="54">
        <v>1.0751374750526925</v>
      </c>
      <c r="P175" s="47">
        <v>550.81062688522309</v>
      </c>
      <c r="Q175" s="47">
        <f t="shared" si="2"/>
        <v>550.81062688522309</v>
      </c>
      <c r="S175" s="4" t="str">
        <f>IF(R175&gt;0,IF(H175&gt;'About this compilation'!$A$19,R175*'About this compilation'!$A$17,""),"")</f>
        <v/>
      </c>
    </row>
    <row r="176" spans="2:19" x14ac:dyDescent="0.15">
      <c r="B176" s="4" t="s">
        <v>561</v>
      </c>
      <c r="C176" s="48" t="s">
        <v>580</v>
      </c>
      <c r="D176" s="49">
        <v>2</v>
      </c>
      <c r="O176" s="54">
        <v>2.1332717885752266</v>
      </c>
      <c r="P176" s="47">
        <v>1018.6450773124189</v>
      </c>
      <c r="Q176" s="47">
        <f t="shared" si="2"/>
        <v>1018.6450773124189</v>
      </c>
      <c r="S176" s="4" t="str">
        <f>IF(R176&gt;0,IF(H176&gt;'About this compilation'!$A$19,R176*'About this compilation'!$A$17,""),"")</f>
        <v/>
      </c>
    </row>
    <row r="177" spans="2:19" x14ac:dyDescent="0.15">
      <c r="B177" s="4" t="s">
        <v>561</v>
      </c>
      <c r="C177" s="48" t="s">
        <v>580</v>
      </c>
      <c r="D177" s="49">
        <v>2</v>
      </c>
      <c r="O177" s="54">
        <v>1.7374574856024667</v>
      </c>
      <c r="P177" s="47">
        <v>744.70332251652667</v>
      </c>
      <c r="Q177" s="47">
        <f t="shared" si="2"/>
        <v>744.70332251652667</v>
      </c>
      <c r="S177" s="4" t="str">
        <f>IF(R177&gt;0,IF(H177&gt;'About this compilation'!$A$19,R177*'About this compilation'!$A$17,""),"")</f>
        <v/>
      </c>
    </row>
    <row r="178" spans="2:19" x14ac:dyDescent="0.15">
      <c r="B178" s="4" t="s">
        <v>561</v>
      </c>
      <c r="C178" s="48" t="s">
        <v>565</v>
      </c>
      <c r="D178" s="49">
        <v>2</v>
      </c>
      <c r="O178" s="54">
        <v>0.88393229968639808</v>
      </c>
      <c r="P178" s="47">
        <v>285.52627151201546</v>
      </c>
      <c r="Q178" s="47">
        <f t="shared" si="2"/>
        <v>285.52627151201546</v>
      </c>
      <c r="S178" s="4" t="str">
        <f>IF(R178&gt;0,IF(H178&gt;'About this compilation'!$A$19,R178*'About this compilation'!$A$17,""),"")</f>
        <v/>
      </c>
    </row>
    <row r="179" spans="2:19" x14ac:dyDescent="0.15">
      <c r="B179" s="4" t="s">
        <v>561</v>
      </c>
      <c r="C179" s="48" t="s">
        <v>566</v>
      </c>
      <c r="D179" s="49">
        <v>2</v>
      </c>
      <c r="O179" s="54">
        <v>0.95305240661301416</v>
      </c>
      <c r="P179" s="47">
        <v>487.36073536792549</v>
      </c>
      <c r="Q179" s="47">
        <f t="shared" si="2"/>
        <v>487.36073536792549</v>
      </c>
      <c r="S179" s="4" t="str">
        <f>IF(R179&gt;0,IF(H179&gt;'About this compilation'!$A$19,R179*'About this compilation'!$A$17,""),"")</f>
        <v/>
      </c>
    </row>
    <row r="180" spans="2:19" x14ac:dyDescent="0.15">
      <c r="B180" s="4" t="s">
        <v>561</v>
      </c>
      <c r="C180" s="48" t="s">
        <v>566</v>
      </c>
      <c r="D180" s="49">
        <v>2</v>
      </c>
      <c r="O180" s="54">
        <v>1.2271954755064702</v>
      </c>
      <c r="P180" s="47">
        <v>625.70980032661259</v>
      </c>
      <c r="Q180" s="47">
        <f t="shared" si="2"/>
        <v>625.70980032661259</v>
      </c>
      <c r="S180" s="4" t="str">
        <f>IF(R180&gt;0,IF(H180&gt;'About this compilation'!$A$19,R180*'About this compilation'!$A$17,""),"")</f>
        <v/>
      </c>
    </row>
    <row r="181" spans="2:19" x14ac:dyDescent="0.15">
      <c r="B181" s="4" t="s">
        <v>561</v>
      </c>
      <c r="C181" s="48" t="s">
        <v>566</v>
      </c>
      <c r="D181" s="49">
        <v>2</v>
      </c>
      <c r="O181" s="54">
        <v>0.40145426038853854</v>
      </c>
      <c r="P181" s="47">
        <v>187.24093533073471</v>
      </c>
      <c r="Q181" s="47">
        <f t="shared" si="2"/>
        <v>187.24093533073471</v>
      </c>
      <c r="S181" s="4" t="str">
        <f>IF(R181&gt;0,IF(H181&gt;'About this compilation'!$A$19,R181*'About this compilation'!$A$17,""),"")</f>
        <v/>
      </c>
    </row>
    <row r="182" spans="2:19" x14ac:dyDescent="0.15">
      <c r="B182" s="4" t="s">
        <v>561</v>
      </c>
      <c r="C182" s="48" t="s">
        <v>566</v>
      </c>
      <c r="D182" s="49">
        <v>2</v>
      </c>
      <c r="O182" s="54">
        <v>0.7560061922132757</v>
      </c>
      <c r="P182" s="47">
        <v>317.68285773670078</v>
      </c>
      <c r="Q182" s="47">
        <f t="shared" si="2"/>
        <v>317.68285773670078</v>
      </c>
      <c r="S182" s="4" t="str">
        <f>IF(R182&gt;0,IF(H182&gt;'About this compilation'!$A$19,R182*'About this compilation'!$A$17,""),"")</f>
        <v/>
      </c>
    </row>
    <row r="183" spans="2:19" x14ac:dyDescent="0.15">
      <c r="B183" s="4" t="s">
        <v>561</v>
      </c>
      <c r="C183" s="48" t="s">
        <v>566</v>
      </c>
      <c r="D183" s="49">
        <v>2</v>
      </c>
      <c r="O183" s="54">
        <v>1.0457891607614094</v>
      </c>
      <c r="P183" s="47">
        <v>450.6325518494059</v>
      </c>
      <c r="Q183" s="47">
        <f t="shared" si="2"/>
        <v>450.6325518494059</v>
      </c>
      <c r="S183" s="4" t="str">
        <f>IF(R183&gt;0,IF(H183&gt;'About this compilation'!$A$19,R183*'About this compilation'!$A$17,""),"")</f>
        <v/>
      </c>
    </row>
    <row r="184" spans="2:19" x14ac:dyDescent="0.15">
      <c r="B184" s="4" t="s">
        <v>561</v>
      </c>
      <c r="C184" s="48" t="s">
        <v>566</v>
      </c>
      <c r="D184" s="49">
        <v>2</v>
      </c>
      <c r="O184" s="54">
        <v>1.4790767927494972</v>
      </c>
      <c r="P184" s="47">
        <v>787.84845711599155</v>
      </c>
      <c r="Q184" s="47">
        <f t="shared" si="2"/>
        <v>787.84845711599155</v>
      </c>
      <c r="S184" s="4" t="str">
        <f>IF(R184&gt;0,IF(H184&gt;'About this compilation'!$A$19,R184*'About this compilation'!$A$17,""),"")</f>
        <v/>
      </c>
    </row>
    <row r="185" spans="2:19" x14ac:dyDescent="0.15">
      <c r="B185" s="4" t="s">
        <v>561</v>
      </c>
      <c r="C185" s="48" t="s">
        <v>566</v>
      </c>
      <c r="D185" s="49">
        <v>2</v>
      </c>
      <c r="O185" s="54">
        <v>0.65150802917123296</v>
      </c>
      <c r="P185" s="47">
        <v>392.39834371995744</v>
      </c>
      <c r="Q185" s="47">
        <f t="shared" si="2"/>
        <v>392.39834371995744</v>
      </c>
      <c r="S185" s="4" t="str">
        <f>IF(R185&gt;0,IF(H185&gt;'About this compilation'!$A$19,R185*'About this compilation'!$A$17,""),"")</f>
        <v/>
      </c>
    </row>
    <row r="186" spans="2:19" x14ac:dyDescent="0.15">
      <c r="B186" s="4" t="s">
        <v>561</v>
      </c>
      <c r="C186" s="48" t="s">
        <v>566</v>
      </c>
      <c r="D186" s="49">
        <v>2</v>
      </c>
      <c r="O186" s="54">
        <v>0.93294430027797726</v>
      </c>
      <c r="P186" s="47">
        <v>506.92934950546942</v>
      </c>
      <c r="Q186" s="47">
        <f t="shared" si="2"/>
        <v>506.92934950546942</v>
      </c>
      <c r="S186" s="4" t="str">
        <f>IF(R186&gt;0,IF(H186&gt;'About this compilation'!$A$19,R186*'About this compilation'!$A$17,""),"")</f>
        <v/>
      </c>
    </row>
    <row r="187" spans="2:19" x14ac:dyDescent="0.15">
      <c r="B187" s="4" t="s">
        <v>561</v>
      </c>
      <c r="C187" s="48" t="s">
        <v>566</v>
      </c>
      <c r="D187" s="49">
        <v>2</v>
      </c>
      <c r="O187" s="54">
        <v>1.0785906059629333</v>
      </c>
      <c r="P187" s="47">
        <v>525.49560238723814</v>
      </c>
      <c r="Q187" s="47">
        <f t="shared" si="2"/>
        <v>525.49560238723814</v>
      </c>
      <c r="S187" s="4" t="str">
        <f>IF(R187&gt;0,IF(H187&gt;'About this compilation'!$A$19,R187*'About this compilation'!$A$17,""),"")</f>
        <v/>
      </c>
    </row>
    <row r="188" spans="2:19" x14ac:dyDescent="0.15">
      <c r="B188" s="4" t="s">
        <v>561</v>
      </c>
      <c r="C188" s="48" t="s">
        <v>566</v>
      </c>
      <c r="D188" s="49">
        <v>2</v>
      </c>
      <c r="O188" s="54">
        <v>0.50067616841316065</v>
      </c>
      <c r="P188" s="47">
        <v>153.7942663742964</v>
      </c>
      <c r="Q188" s="47">
        <f t="shared" si="2"/>
        <v>153.7942663742964</v>
      </c>
      <c r="S188" s="4" t="str">
        <f>IF(R188&gt;0,IF(H188&gt;'About this compilation'!$A$19,R188*'About this compilation'!$A$17,""),"")</f>
        <v/>
      </c>
    </row>
    <row r="189" spans="2:19" x14ac:dyDescent="0.15">
      <c r="B189" s="4" t="s">
        <v>561</v>
      </c>
      <c r="C189" s="48" t="s">
        <v>567</v>
      </c>
      <c r="D189" s="49">
        <v>2</v>
      </c>
      <c r="O189" s="54">
        <v>1.6280089990333264</v>
      </c>
      <c r="P189" s="47">
        <v>577.1817741264673</v>
      </c>
      <c r="Q189" s="47">
        <f t="shared" si="2"/>
        <v>577.1817741264673</v>
      </c>
      <c r="S189" s="4" t="str">
        <f>IF(R189&gt;0,IF(H189&gt;'About this compilation'!$A$19,R189*'About this compilation'!$A$17,""),"")</f>
        <v/>
      </c>
    </row>
    <row r="190" spans="2:19" x14ac:dyDescent="0.15">
      <c r="B190" s="4" t="s">
        <v>561</v>
      </c>
      <c r="C190" s="48" t="s">
        <v>567</v>
      </c>
      <c r="D190" s="49">
        <v>2</v>
      </c>
      <c r="O190" s="54">
        <v>1.8173028404059783</v>
      </c>
      <c r="P190" s="47">
        <v>982.10318354974288</v>
      </c>
      <c r="Q190" s="47">
        <f t="shared" si="2"/>
        <v>982.10318354974288</v>
      </c>
      <c r="S190" s="4" t="str">
        <f>IF(R190&gt;0,IF(H190&gt;'About this compilation'!$A$19,R190*'About this compilation'!$A$17,""),"")</f>
        <v/>
      </c>
    </row>
    <row r="191" spans="2:19" x14ac:dyDescent="0.15">
      <c r="B191" s="4" t="s">
        <v>561</v>
      </c>
      <c r="C191" s="48" t="s">
        <v>581</v>
      </c>
      <c r="D191" s="49">
        <v>2</v>
      </c>
      <c r="O191" s="54">
        <v>1.8268400173341544</v>
      </c>
      <c r="P191" s="47">
        <v>1000.7635164226425</v>
      </c>
      <c r="Q191" s="47">
        <f t="shared" si="2"/>
        <v>1000.7635164226425</v>
      </c>
      <c r="S191" s="4" t="str">
        <f>IF(R191&gt;0,IF(H191&gt;'About this compilation'!$A$19,R191*'About this compilation'!$A$17,""),"")</f>
        <v/>
      </c>
    </row>
    <row r="192" spans="2:19" x14ac:dyDescent="0.15">
      <c r="B192" s="4" t="s">
        <v>561</v>
      </c>
      <c r="C192" s="48" t="s">
        <v>581</v>
      </c>
      <c r="D192" s="49">
        <v>2</v>
      </c>
      <c r="O192" s="54">
        <v>1.2853986869767975</v>
      </c>
      <c r="P192" s="47">
        <v>740.12214350904765</v>
      </c>
      <c r="Q192" s="47">
        <f t="shared" si="2"/>
        <v>740.12214350904765</v>
      </c>
      <c r="S192" s="4" t="str">
        <f>IF(R192&gt;0,IF(H192&gt;'About this compilation'!$A$19,R192*'About this compilation'!$A$17,""),"")</f>
        <v/>
      </c>
    </row>
    <row r="193" spans="2:19" x14ac:dyDescent="0.15">
      <c r="B193" s="4" t="s">
        <v>561</v>
      </c>
      <c r="C193" s="48" t="s">
        <v>581</v>
      </c>
      <c r="D193" s="49">
        <v>2</v>
      </c>
      <c r="O193" s="54">
        <v>2.0096536753620122</v>
      </c>
      <c r="P193" s="47">
        <v>1756.3204154815714</v>
      </c>
      <c r="Q193" s="47">
        <f t="shared" si="2"/>
        <v>1756.3204154815714</v>
      </c>
      <c r="S193" s="4" t="str">
        <f>IF(R193&gt;0,IF(H193&gt;'About this compilation'!$A$19,R193*'About this compilation'!$A$17,""),"")</f>
        <v/>
      </c>
    </row>
    <row r="194" spans="2:19" x14ac:dyDescent="0.15">
      <c r="B194" s="4" t="s">
        <v>561</v>
      </c>
      <c r="C194" s="48" t="s">
        <v>581</v>
      </c>
      <c r="D194" s="49">
        <v>2</v>
      </c>
      <c r="O194" s="54">
        <v>1.3589834453925853</v>
      </c>
      <c r="P194" s="47">
        <v>689.45037227985392</v>
      </c>
      <c r="Q194" s="47">
        <f t="shared" si="2"/>
        <v>689.45037227985392</v>
      </c>
      <c r="S194" s="4" t="str">
        <f>IF(R194&gt;0,IF(H194&gt;'About this compilation'!$A$19,R194*'About this compilation'!$A$17,""),"")</f>
        <v/>
      </c>
    </row>
    <row r="195" spans="2:19" x14ac:dyDescent="0.15">
      <c r="B195" s="4" t="s">
        <v>561</v>
      </c>
      <c r="C195" s="48" t="s">
        <v>568</v>
      </c>
      <c r="D195" s="49">
        <v>2</v>
      </c>
      <c r="O195" s="54">
        <v>1.1945995304527883</v>
      </c>
      <c r="P195" s="47">
        <v>589.33352514012324</v>
      </c>
      <c r="Q195" s="47">
        <f t="shared" si="2"/>
        <v>589.33352514012324</v>
      </c>
      <c r="S195" s="4" t="str">
        <f>IF(R195&gt;0,IF(H195&gt;'About this compilation'!$A$19,R195*'About this compilation'!$A$17,""),"")</f>
        <v/>
      </c>
    </row>
    <row r="196" spans="2:19" x14ac:dyDescent="0.15">
      <c r="B196" s="4" t="s">
        <v>561</v>
      </c>
      <c r="C196" s="48" t="s">
        <v>568</v>
      </c>
      <c r="D196" s="49">
        <v>2</v>
      </c>
      <c r="O196" s="54">
        <v>1.2402455061138442</v>
      </c>
      <c r="P196" s="47">
        <v>553.21881073000509</v>
      </c>
      <c r="Q196" s="47">
        <f t="shared" si="2"/>
        <v>553.21881073000509</v>
      </c>
      <c r="S196" s="4" t="str">
        <f>IF(R196&gt;0,IF(H196&gt;'About this compilation'!$A$19,R196*'About this compilation'!$A$17,""),"")</f>
        <v/>
      </c>
    </row>
    <row r="197" spans="2:19" x14ac:dyDescent="0.15">
      <c r="B197" s="4" t="s">
        <v>561</v>
      </c>
      <c r="C197" s="48" t="s">
        <v>568</v>
      </c>
      <c r="D197" s="49">
        <v>2</v>
      </c>
      <c r="O197" s="54">
        <v>1.9229036724359188</v>
      </c>
      <c r="P197" s="47">
        <v>1015.8204403665217</v>
      </c>
      <c r="Q197" s="47">
        <f t="shared" ref="Q197:Q260" si="3">IF(O197&lt;5,P197," ")</f>
        <v>1015.8204403665217</v>
      </c>
      <c r="S197" s="4" t="str">
        <f>IF(R197&gt;0,IF(H197&gt;'About this compilation'!$A$19,R197*'About this compilation'!$A$17,""),"")</f>
        <v/>
      </c>
    </row>
    <row r="198" spans="2:19" x14ac:dyDescent="0.15">
      <c r="B198" s="4" t="s">
        <v>561</v>
      </c>
      <c r="C198" s="48" t="s">
        <v>568</v>
      </c>
      <c r="D198" s="49">
        <v>2</v>
      </c>
      <c r="O198" s="54">
        <v>0.83753174606530068</v>
      </c>
      <c r="P198" s="47">
        <v>491.81343056847737</v>
      </c>
      <c r="Q198" s="47">
        <f t="shared" si="3"/>
        <v>491.81343056847737</v>
      </c>
      <c r="S198" s="4" t="str">
        <f>IF(R198&gt;0,IF(H198&gt;'About this compilation'!$A$19,R198*'About this compilation'!$A$17,""),"")</f>
        <v/>
      </c>
    </row>
    <row r="199" spans="2:19" x14ac:dyDescent="0.15">
      <c r="B199" s="4" t="s">
        <v>561</v>
      </c>
      <c r="C199" s="48" t="s">
        <v>568</v>
      </c>
      <c r="D199" s="49">
        <v>2</v>
      </c>
      <c r="O199" s="54">
        <v>0.40478149870576019</v>
      </c>
      <c r="P199" s="47">
        <v>218.72358961116944</v>
      </c>
      <c r="Q199" s="47">
        <f t="shared" si="3"/>
        <v>218.72358961116944</v>
      </c>
      <c r="S199" s="4" t="str">
        <f>IF(R199&gt;0,IF(H199&gt;'About this compilation'!$A$19,R199*'About this compilation'!$A$17,""),"")</f>
        <v/>
      </c>
    </row>
    <row r="200" spans="2:19" x14ac:dyDescent="0.15">
      <c r="B200" s="4" t="s">
        <v>561</v>
      </c>
      <c r="C200" s="48" t="s">
        <v>582</v>
      </c>
      <c r="D200" s="49">
        <v>2</v>
      </c>
      <c r="O200" s="54">
        <v>1.8697055323494496</v>
      </c>
      <c r="P200" s="47">
        <v>1025.3382160863023</v>
      </c>
      <c r="Q200" s="47">
        <f t="shared" si="3"/>
        <v>1025.3382160863023</v>
      </c>
      <c r="S200" s="4" t="str">
        <f>IF(R200&gt;0,IF(H200&gt;'About this compilation'!$A$19,R200*'About this compilation'!$A$17,""),"")</f>
        <v/>
      </c>
    </row>
    <row r="201" spans="2:19" x14ac:dyDescent="0.15">
      <c r="B201" s="4" t="s">
        <v>561</v>
      </c>
      <c r="C201" s="48" t="s">
        <v>582</v>
      </c>
      <c r="D201" s="49">
        <v>2</v>
      </c>
      <c r="O201" s="54">
        <v>2.207226550818898</v>
      </c>
      <c r="P201" s="47">
        <v>1805.3502041455172</v>
      </c>
      <c r="Q201" s="47">
        <f t="shared" si="3"/>
        <v>1805.3502041455172</v>
      </c>
      <c r="S201" s="4" t="str">
        <f>IF(R201&gt;0,IF(H201&gt;'About this compilation'!$A$19,R201*'About this compilation'!$A$17,""),"")</f>
        <v/>
      </c>
    </row>
    <row r="202" spans="2:19" x14ac:dyDescent="0.15">
      <c r="B202" s="4" t="s">
        <v>561</v>
      </c>
      <c r="C202" s="48" t="s">
        <v>582</v>
      </c>
      <c r="D202" s="49">
        <v>2</v>
      </c>
      <c r="O202" s="54">
        <v>2.6901546195061266</v>
      </c>
      <c r="P202" s="47">
        <v>1420.650544291746</v>
      </c>
      <c r="Q202" s="47">
        <f t="shared" si="3"/>
        <v>1420.650544291746</v>
      </c>
      <c r="S202" s="4" t="str">
        <f>IF(R202&gt;0,IF(H202&gt;'About this compilation'!$A$19,R202*'About this compilation'!$A$17,""),"")</f>
        <v/>
      </c>
    </row>
    <row r="203" spans="2:19" x14ac:dyDescent="0.15">
      <c r="B203" s="4" t="s">
        <v>561</v>
      </c>
      <c r="C203" s="48" t="s">
        <v>582</v>
      </c>
      <c r="D203" s="49">
        <v>2</v>
      </c>
      <c r="O203" s="54">
        <v>2.3487575912539551</v>
      </c>
      <c r="P203" s="47">
        <v>1252.6989783712138</v>
      </c>
      <c r="Q203" s="47">
        <f t="shared" si="3"/>
        <v>1252.6989783712138</v>
      </c>
      <c r="S203" s="4" t="str">
        <f>IF(R203&gt;0,IF(H203&gt;'About this compilation'!$A$19,R203*'About this compilation'!$A$17,""),"")</f>
        <v/>
      </c>
    </row>
    <row r="204" spans="2:19" x14ac:dyDescent="0.15">
      <c r="B204" s="4" t="s">
        <v>561</v>
      </c>
      <c r="C204" s="48" t="s">
        <v>582</v>
      </c>
      <c r="D204" s="49">
        <v>2</v>
      </c>
      <c r="O204" s="54">
        <v>1.2122335207215218</v>
      </c>
      <c r="P204" s="47">
        <v>678.12924479837557</v>
      </c>
      <c r="Q204" s="47">
        <f t="shared" si="3"/>
        <v>678.12924479837557</v>
      </c>
      <c r="S204" s="4" t="str">
        <f>IF(R204&gt;0,IF(H204&gt;'About this compilation'!$A$19,R204*'About this compilation'!$A$17,""),"")</f>
        <v/>
      </c>
    </row>
    <row r="205" spans="2:19" x14ac:dyDescent="0.15">
      <c r="B205" s="4" t="s">
        <v>561</v>
      </c>
      <c r="C205" s="48" t="s">
        <v>582</v>
      </c>
      <c r="D205" s="49">
        <v>2</v>
      </c>
      <c r="O205" s="54">
        <v>1.4169836147278247</v>
      </c>
      <c r="P205" s="47">
        <v>748.87887168961777</v>
      </c>
      <c r="Q205" s="47">
        <f t="shared" si="3"/>
        <v>748.87887168961777</v>
      </c>
      <c r="S205" s="4" t="str">
        <f>IF(R205&gt;0,IF(H205&gt;'About this compilation'!$A$19,R205*'About this compilation'!$A$17,""),"")</f>
        <v/>
      </c>
    </row>
    <row r="206" spans="2:19" x14ac:dyDescent="0.15">
      <c r="B206" s="4" t="s">
        <v>561</v>
      </c>
      <c r="C206" s="48" t="s">
        <v>582</v>
      </c>
      <c r="D206" s="49">
        <v>2</v>
      </c>
      <c r="O206" s="54">
        <v>1.1374620938119557</v>
      </c>
      <c r="P206" s="47">
        <v>581.50843406812317</v>
      </c>
      <c r="Q206" s="47">
        <f t="shared" si="3"/>
        <v>581.50843406812317</v>
      </c>
      <c r="S206" s="4" t="str">
        <f>IF(R206&gt;0,IF(H206&gt;'About this compilation'!$A$19,R206*'About this compilation'!$A$17,""),"")</f>
        <v/>
      </c>
    </row>
    <row r="207" spans="2:19" x14ac:dyDescent="0.15">
      <c r="B207" s="4" t="s">
        <v>561</v>
      </c>
      <c r="C207" s="48" t="s">
        <v>582</v>
      </c>
      <c r="D207" s="49">
        <v>2</v>
      </c>
      <c r="O207" s="54">
        <v>1.2366938469693229</v>
      </c>
      <c r="P207" s="47">
        <v>632.27108043406588</v>
      </c>
      <c r="Q207" s="47">
        <f t="shared" si="3"/>
        <v>632.27108043406588</v>
      </c>
      <c r="S207" s="4" t="str">
        <f>IF(R207&gt;0,IF(H207&gt;'About this compilation'!$A$19,R207*'About this compilation'!$A$17,""),"")</f>
        <v/>
      </c>
    </row>
    <row r="208" spans="2:19" x14ac:dyDescent="0.15">
      <c r="B208" s="4" t="s">
        <v>561</v>
      </c>
      <c r="C208" s="48" t="s">
        <v>582</v>
      </c>
      <c r="D208" s="49">
        <v>2</v>
      </c>
      <c r="O208" s="54">
        <v>1.4067423192150759</v>
      </c>
      <c r="P208" s="47">
        <v>693.5876447542455</v>
      </c>
      <c r="Q208" s="47">
        <f t="shared" si="3"/>
        <v>693.5876447542455</v>
      </c>
      <c r="S208" s="4" t="str">
        <f>IF(R208&gt;0,IF(H208&gt;'About this compilation'!$A$19,R208*'About this compilation'!$A$17,""),"")</f>
        <v/>
      </c>
    </row>
    <row r="209" spans="2:19" x14ac:dyDescent="0.15">
      <c r="B209" s="4" t="s">
        <v>561</v>
      </c>
      <c r="C209" s="48" t="s">
        <v>583</v>
      </c>
      <c r="D209" s="49">
        <v>2</v>
      </c>
      <c r="O209" s="54">
        <v>2.6596220605205301</v>
      </c>
      <c r="P209" s="47">
        <v>1566.8616352133567</v>
      </c>
      <c r="Q209" s="47">
        <f t="shared" si="3"/>
        <v>1566.8616352133567</v>
      </c>
      <c r="S209" s="4" t="str">
        <f>IF(R209&gt;0,IF(H209&gt;'About this compilation'!$A$19,R209*'About this compilation'!$A$17,""),"")</f>
        <v/>
      </c>
    </row>
    <row r="210" spans="2:19" x14ac:dyDescent="0.15">
      <c r="B210" s="4" t="s">
        <v>561</v>
      </c>
      <c r="C210" s="48" t="s">
        <v>583</v>
      </c>
      <c r="D210" s="49">
        <v>2</v>
      </c>
      <c r="O210" s="54">
        <v>0.13115872452561445</v>
      </c>
      <c r="P210" s="47">
        <v>68.268964874995675</v>
      </c>
      <c r="Q210" s="47">
        <f t="shared" si="3"/>
        <v>68.268964874995675</v>
      </c>
      <c r="S210" s="4" t="str">
        <f>IF(R210&gt;0,IF(H210&gt;'About this compilation'!$A$19,R210*'About this compilation'!$A$17,""),"")</f>
        <v/>
      </c>
    </row>
    <row r="211" spans="2:19" x14ac:dyDescent="0.15">
      <c r="B211" s="4" t="s">
        <v>561</v>
      </c>
      <c r="C211" s="48" t="s">
        <v>584</v>
      </c>
      <c r="D211" s="49">
        <v>2</v>
      </c>
      <c r="O211" s="54">
        <v>1.1683509690990548</v>
      </c>
      <c r="P211" s="47">
        <v>523.0964795428506</v>
      </c>
      <c r="Q211" s="47">
        <f t="shared" si="3"/>
        <v>523.0964795428506</v>
      </c>
      <c r="S211" s="4" t="str">
        <f>IF(R211&gt;0,IF(H211&gt;'About this compilation'!$A$19,R211*'About this compilation'!$A$17,""),"")</f>
        <v/>
      </c>
    </row>
    <row r="212" spans="2:19" x14ac:dyDescent="0.15">
      <c r="B212" s="4" t="s">
        <v>561</v>
      </c>
      <c r="C212" s="48" t="s">
        <v>584</v>
      </c>
      <c r="D212" s="49">
        <v>2</v>
      </c>
      <c r="O212" s="54">
        <v>0.81744198337463569</v>
      </c>
      <c r="P212" s="47">
        <v>479.95564720837433</v>
      </c>
      <c r="Q212" s="47">
        <f t="shared" si="3"/>
        <v>479.95564720837433</v>
      </c>
      <c r="S212" s="4" t="str">
        <f>IF(R212&gt;0,IF(H212&gt;'About this compilation'!$A$19,R212*'About this compilation'!$A$17,""),"")</f>
        <v/>
      </c>
    </row>
    <row r="213" spans="2:19" x14ac:dyDescent="0.15">
      <c r="B213" s="4" t="s">
        <v>561</v>
      </c>
      <c r="C213" s="48" t="s">
        <v>584</v>
      </c>
      <c r="D213" s="49">
        <v>2</v>
      </c>
      <c r="O213" s="54">
        <v>0.52831088046944363</v>
      </c>
      <c r="P213" s="47">
        <v>297.81566804243374</v>
      </c>
      <c r="Q213" s="47">
        <f t="shared" si="3"/>
        <v>297.81566804243374</v>
      </c>
      <c r="S213" s="4" t="str">
        <f>IF(R213&gt;0,IF(H213&gt;'About this compilation'!$A$19,R213*'About this compilation'!$A$17,""),"")</f>
        <v/>
      </c>
    </row>
    <row r="214" spans="2:19" x14ac:dyDescent="0.15">
      <c r="B214" s="4" t="s">
        <v>561</v>
      </c>
      <c r="C214" s="48" t="s">
        <v>584</v>
      </c>
      <c r="D214" s="49">
        <v>2</v>
      </c>
      <c r="O214" s="54">
        <v>0.57565737689253171</v>
      </c>
      <c r="P214" s="47">
        <v>254.4534360173767</v>
      </c>
      <c r="Q214" s="47">
        <f t="shared" si="3"/>
        <v>254.4534360173767</v>
      </c>
      <c r="S214" s="4" t="str">
        <f>IF(R214&gt;0,IF(H214&gt;'About this compilation'!$A$19,R214*'About this compilation'!$A$17,""),"")</f>
        <v/>
      </c>
    </row>
    <row r="215" spans="2:19" x14ac:dyDescent="0.15">
      <c r="B215" s="4" t="s">
        <v>561</v>
      </c>
      <c r="C215" s="48" t="s">
        <v>584</v>
      </c>
      <c r="D215" s="49">
        <v>2</v>
      </c>
      <c r="O215" s="54">
        <v>0.61039404113393758</v>
      </c>
      <c r="P215" s="47">
        <v>267.14080969791888</v>
      </c>
      <c r="Q215" s="47">
        <f t="shared" si="3"/>
        <v>267.14080969791888</v>
      </c>
      <c r="S215" s="4" t="str">
        <f>IF(R215&gt;0,IF(H215&gt;'About this compilation'!$A$19,R215*'About this compilation'!$A$17,""),"")</f>
        <v/>
      </c>
    </row>
    <row r="216" spans="2:19" x14ac:dyDescent="0.15">
      <c r="B216" s="4" t="s">
        <v>561</v>
      </c>
      <c r="C216" s="48" t="s">
        <v>584</v>
      </c>
      <c r="D216" s="49">
        <v>2</v>
      </c>
      <c r="O216" s="54">
        <v>0.87333464262880323</v>
      </c>
      <c r="P216" s="47">
        <v>427.35264230331359</v>
      </c>
      <c r="Q216" s="47">
        <f t="shared" si="3"/>
        <v>427.35264230331359</v>
      </c>
      <c r="S216" s="4" t="str">
        <f>IF(R216&gt;0,IF(H216&gt;'About this compilation'!$A$19,R216*'About this compilation'!$A$17,""),"")</f>
        <v/>
      </c>
    </row>
    <row r="217" spans="2:19" x14ac:dyDescent="0.15">
      <c r="B217" s="4" t="s">
        <v>561</v>
      </c>
      <c r="C217" s="48" t="s">
        <v>584</v>
      </c>
      <c r="D217" s="49">
        <v>2</v>
      </c>
      <c r="O217" s="54">
        <v>0.4607610940240191</v>
      </c>
      <c r="P217" s="47">
        <v>280.77252462277437</v>
      </c>
      <c r="Q217" s="47">
        <f t="shared" si="3"/>
        <v>280.77252462277437</v>
      </c>
      <c r="S217" s="4" t="str">
        <f>IF(R217&gt;0,IF(H217&gt;'About this compilation'!$A$19,R217*'About this compilation'!$A$17,""),"")</f>
        <v/>
      </c>
    </row>
    <row r="218" spans="2:19" x14ac:dyDescent="0.15">
      <c r="B218" s="4" t="s">
        <v>561</v>
      </c>
      <c r="C218" s="48" t="s">
        <v>585</v>
      </c>
      <c r="D218" s="49">
        <v>2</v>
      </c>
      <c r="O218" s="54">
        <v>0.39614006194236151</v>
      </c>
      <c r="P218" s="47">
        <v>267.69306518015236</v>
      </c>
      <c r="Q218" s="47">
        <f t="shared" si="3"/>
        <v>267.69306518015236</v>
      </c>
      <c r="S218" s="4" t="str">
        <f>IF(R218&gt;0,IF(H218&gt;'About this compilation'!$A$19,R218*'About this compilation'!$A$17,""),"")</f>
        <v/>
      </c>
    </row>
    <row r="219" spans="2:19" x14ac:dyDescent="0.15">
      <c r="B219" s="4" t="s">
        <v>561</v>
      </c>
      <c r="C219" s="48" t="s">
        <v>585</v>
      </c>
      <c r="D219" s="49">
        <v>2</v>
      </c>
      <c r="O219" s="54">
        <v>0.54314732551574696</v>
      </c>
      <c r="P219" s="47">
        <v>291.24931750890147</v>
      </c>
      <c r="Q219" s="47">
        <f t="shared" si="3"/>
        <v>291.24931750890147</v>
      </c>
      <c r="S219" s="4" t="str">
        <f>IF(R219&gt;0,IF(H219&gt;'About this compilation'!$A$19,R219*'About this compilation'!$A$17,""),"")</f>
        <v/>
      </c>
    </row>
    <row r="220" spans="2:19" x14ac:dyDescent="0.15">
      <c r="B220" s="4" t="s">
        <v>561</v>
      </c>
      <c r="C220" s="48" t="s">
        <v>585</v>
      </c>
      <c r="D220" s="49">
        <v>2</v>
      </c>
      <c r="O220" s="54">
        <v>0.24151736761909978</v>
      </c>
      <c r="P220" s="47">
        <v>102.03436003508592</v>
      </c>
      <c r="Q220" s="47">
        <f t="shared" si="3"/>
        <v>102.03436003508592</v>
      </c>
      <c r="S220" s="4" t="str">
        <f>IF(R220&gt;0,IF(H220&gt;'About this compilation'!$A$19,R220*'About this compilation'!$A$17,""),"")</f>
        <v/>
      </c>
    </row>
    <row r="221" spans="2:19" x14ac:dyDescent="0.15">
      <c r="B221" s="4" t="s">
        <v>561</v>
      </c>
      <c r="C221" s="48" t="s">
        <v>585</v>
      </c>
      <c r="D221" s="49">
        <v>2</v>
      </c>
      <c r="O221" s="54">
        <v>0.93355104010139489</v>
      </c>
      <c r="P221" s="47">
        <v>435.49852161151034</v>
      </c>
      <c r="Q221" s="47">
        <f t="shared" si="3"/>
        <v>435.49852161151034</v>
      </c>
      <c r="S221" s="4" t="str">
        <f>IF(R221&gt;0,IF(H221&gt;'About this compilation'!$A$19,R221*'About this compilation'!$A$17,""),"")</f>
        <v/>
      </c>
    </row>
    <row r="222" spans="2:19" x14ac:dyDescent="0.15">
      <c r="B222" s="4" t="s">
        <v>561</v>
      </c>
      <c r="C222" s="48" t="s">
        <v>585</v>
      </c>
      <c r="D222" s="49">
        <v>2</v>
      </c>
      <c r="O222" s="54">
        <v>0.93797813949477982</v>
      </c>
      <c r="P222" s="47">
        <v>478.94902490441814</v>
      </c>
      <c r="Q222" s="47">
        <f t="shared" si="3"/>
        <v>478.94902490441814</v>
      </c>
      <c r="S222" s="4" t="str">
        <f>IF(R222&gt;0,IF(H222&gt;'About this compilation'!$A$19,R222*'About this compilation'!$A$17,""),"")</f>
        <v/>
      </c>
    </row>
    <row r="223" spans="2:19" x14ac:dyDescent="0.15">
      <c r="B223" s="4" t="s">
        <v>561</v>
      </c>
      <c r="C223" s="48" t="s">
        <v>585</v>
      </c>
      <c r="D223" s="49">
        <v>2</v>
      </c>
      <c r="O223" s="54">
        <v>0.91693382263467116</v>
      </c>
      <c r="P223" s="47">
        <v>290.97863429439207</v>
      </c>
      <c r="Q223" s="47">
        <f t="shared" si="3"/>
        <v>290.97863429439207</v>
      </c>
      <c r="S223" s="4" t="str">
        <f>IF(R223&gt;0,IF(H223&gt;'About this compilation'!$A$19,R223*'About this compilation'!$A$17,""),"")</f>
        <v/>
      </c>
    </row>
    <row r="224" spans="2:19" x14ac:dyDescent="0.15">
      <c r="B224" s="4" t="s">
        <v>561</v>
      </c>
      <c r="C224" s="48" t="s">
        <v>585</v>
      </c>
      <c r="D224" s="49">
        <v>2</v>
      </c>
      <c r="O224" s="54">
        <v>0.32802529367307126</v>
      </c>
      <c r="P224" s="47">
        <v>173.38329653782125</v>
      </c>
      <c r="Q224" s="47">
        <f t="shared" si="3"/>
        <v>173.38329653782125</v>
      </c>
      <c r="S224" s="4" t="str">
        <f>IF(R224&gt;0,IF(H224&gt;'About this compilation'!$A$19,R224*'About this compilation'!$A$17,""),"")</f>
        <v/>
      </c>
    </row>
    <row r="225" spans="2:19" x14ac:dyDescent="0.15">
      <c r="B225" s="4" t="s">
        <v>561</v>
      </c>
      <c r="C225" s="48" t="s">
        <v>585</v>
      </c>
      <c r="D225" s="49">
        <v>2</v>
      </c>
      <c r="O225" s="54">
        <v>0.43226964988828653</v>
      </c>
      <c r="P225" s="47">
        <v>489.20327181889434</v>
      </c>
      <c r="Q225" s="47">
        <f t="shared" si="3"/>
        <v>489.20327181889434</v>
      </c>
      <c r="S225" s="4" t="str">
        <f>IF(R225&gt;0,IF(H225&gt;'About this compilation'!$A$19,R225*'About this compilation'!$A$17,""),"")</f>
        <v/>
      </c>
    </row>
    <row r="226" spans="2:19" x14ac:dyDescent="0.15">
      <c r="B226" s="4" t="s">
        <v>561</v>
      </c>
      <c r="C226" s="48" t="s">
        <v>585</v>
      </c>
      <c r="D226" s="49">
        <v>2</v>
      </c>
      <c r="O226" s="54">
        <v>0.55467281828081638</v>
      </c>
      <c r="P226" s="47">
        <v>275.06435032131901</v>
      </c>
      <c r="Q226" s="47">
        <f t="shared" si="3"/>
        <v>275.06435032131901</v>
      </c>
      <c r="S226" s="4" t="str">
        <f>IF(R226&gt;0,IF(H226&gt;'About this compilation'!$A$19,R226*'About this compilation'!$A$17,""),"")</f>
        <v/>
      </c>
    </row>
    <row r="227" spans="2:19" x14ac:dyDescent="0.15">
      <c r="B227" s="4" t="s">
        <v>561</v>
      </c>
      <c r="C227" s="48" t="s">
        <v>585</v>
      </c>
      <c r="D227" s="49">
        <v>2</v>
      </c>
      <c r="O227" s="54">
        <v>0.3949830696480916</v>
      </c>
      <c r="P227" s="47">
        <v>172.44900735557957</v>
      </c>
      <c r="Q227" s="47">
        <f t="shared" si="3"/>
        <v>172.44900735557957</v>
      </c>
      <c r="S227" s="4" t="str">
        <f>IF(R227&gt;0,IF(H227&gt;'About this compilation'!$A$19,R227*'About this compilation'!$A$17,""),"")</f>
        <v/>
      </c>
    </row>
    <row r="228" spans="2:19" x14ac:dyDescent="0.15">
      <c r="B228" s="4" t="s">
        <v>561</v>
      </c>
      <c r="C228" s="48" t="s">
        <v>585</v>
      </c>
      <c r="D228" s="49">
        <v>2</v>
      </c>
      <c r="O228" s="54">
        <v>0.33532065314002474</v>
      </c>
      <c r="P228" s="47">
        <v>149.98913285646509</v>
      </c>
      <c r="Q228" s="47">
        <f t="shared" si="3"/>
        <v>149.98913285646509</v>
      </c>
      <c r="S228" s="4" t="str">
        <f>IF(R228&gt;0,IF(H228&gt;'About this compilation'!$A$19,R228*'About this compilation'!$A$17,""),"")</f>
        <v/>
      </c>
    </row>
    <row r="229" spans="2:19" x14ac:dyDescent="0.15">
      <c r="B229" s="4" t="s">
        <v>570</v>
      </c>
      <c r="C229" s="48">
        <v>1</v>
      </c>
      <c r="D229" s="49">
        <v>2</v>
      </c>
      <c r="O229" s="54">
        <v>1.2963805875687124</v>
      </c>
      <c r="P229" s="47">
        <v>719.01580450273173</v>
      </c>
      <c r="Q229" s="47">
        <f t="shared" si="3"/>
        <v>719.01580450273173</v>
      </c>
      <c r="S229" s="4" t="str">
        <f>IF(R229&gt;0,IF(H229&gt;'About this compilation'!$A$19,R229*'About this compilation'!$A$17,""),"")</f>
        <v/>
      </c>
    </row>
    <row r="230" spans="2:19" x14ac:dyDescent="0.15">
      <c r="B230" s="4" t="s">
        <v>570</v>
      </c>
      <c r="C230" s="48">
        <v>1</v>
      </c>
      <c r="D230" s="49">
        <v>2</v>
      </c>
      <c r="O230" s="54">
        <v>1.8360143643534534</v>
      </c>
      <c r="P230" s="47">
        <v>871.130552126731</v>
      </c>
      <c r="Q230" s="47">
        <f t="shared" si="3"/>
        <v>871.130552126731</v>
      </c>
      <c r="S230" s="4" t="str">
        <f>IF(R230&gt;0,IF(H230&gt;'About this compilation'!$A$19,R230*'About this compilation'!$A$17,""),"")</f>
        <v/>
      </c>
    </row>
    <row r="231" spans="2:19" x14ac:dyDescent="0.15">
      <c r="B231" s="4" t="s">
        <v>570</v>
      </c>
      <c r="C231" s="48">
        <v>1</v>
      </c>
      <c r="D231" s="49">
        <v>2</v>
      </c>
      <c r="O231" s="54">
        <v>1.1758806755765283</v>
      </c>
      <c r="P231" s="47">
        <v>585.38405537977849</v>
      </c>
      <c r="Q231" s="47">
        <f t="shared" si="3"/>
        <v>585.38405537977849</v>
      </c>
      <c r="S231" s="4" t="str">
        <f>IF(R231&gt;0,IF(H231&gt;'About this compilation'!$A$19,R231*'About this compilation'!$A$17,""),"")</f>
        <v/>
      </c>
    </row>
    <row r="232" spans="2:19" x14ac:dyDescent="0.15">
      <c r="B232" s="4" t="s">
        <v>570</v>
      </c>
      <c r="C232" s="48">
        <v>4</v>
      </c>
      <c r="D232" s="49">
        <v>2</v>
      </c>
      <c r="O232" s="54">
        <v>1.201977897337436</v>
      </c>
      <c r="P232" s="47">
        <v>453.32198940006839</v>
      </c>
      <c r="Q232" s="47">
        <f t="shared" si="3"/>
        <v>453.32198940006839</v>
      </c>
      <c r="S232" s="4" t="str">
        <f>IF(R232&gt;0,IF(H232&gt;'About this compilation'!$A$19,R232*'About this compilation'!$A$17,""),"")</f>
        <v/>
      </c>
    </row>
    <row r="233" spans="2:19" x14ac:dyDescent="0.15">
      <c r="B233" s="4" t="s">
        <v>570</v>
      </c>
      <c r="C233" s="48">
        <v>5</v>
      </c>
      <c r="D233" s="49">
        <v>2</v>
      </c>
      <c r="O233" s="54">
        <v>3.8919388540211242</v>
      </c>
      <c r="P233" s="47">
        <v>2309.2188336595323</v>
      </c>
      <c r="Q233" s="47">
        <f t="shared" si="3"/>
        <v>2309.2188336595323</v>
      </c>
      <c r="S233" s="4" t="str">
        <f>IF(R233&gt;0,IF(H233&gt;'About this compilation'!$A$19,R233*'About this compilation'!$A$17,""),"")</f>
        <v/>
      </c>
    </row>
    <row r="234" spans="2:19" x14ac:dyDescent="0.15">
      <c r="B234" s="4" t="s">
        <v>570</v>
      </c>
      <c r="C234" s="48">
        <v>12</v>
      </c>
      <c r="D234" s="49">
        <v>2</v>
      </c>
      <c r="O234" s="54">
        <v>1.6693470599107127</v>
      </c>
      <c r="P234" s="47">
        <v>700.46814011259789</v>
      </c>
      <c r="Q234" s="47">
        <f t="shared" si="3"/>
        <v>700.46814011259789</v>
      </c>
      <c r="S234" s="4" t="str">
        <f>IF(R234&gt;0,IF(H234&gt;'About this compilation'!$A$19,R234*'About this compilation'!$A$17,""),"")</f>
        <v/>
      </c>
    </row>
    <row r="235" spans="2:19" x14ac:dyDescent="0.15">
      <c r="B235" s="4" t="s">
        <v>570</v>
      </c>
      <c r="C235" s="48">
        <v>12</v>
      </c>
      <c r="D235" s="49">
        <v>2</v>
      </c>
      <c r="O235" s="54">
        <v>0.92665903595079424</v>
      </c>
      <c r="P235" s="47">
        <v>471.50643158633267</v>
      </c>
      <c r="Q235" s="47">
        <f t="shared" si="3"/>
        <v>471.50643158633267</v>
      </c>
      <c r="S235" s="4" t="str">
        <f>IF(R235&gt;0,IF(H235&gt;'About this compilation'!$A$19,R235*'About this compilation'!$A$17,""),"")</f>
        <v/>
      </c>
    </row>
    <row r="236" spans="2:19" x14ac:dyDescent="0.15">
      <c r="B236" s="4" t="s">
        <v>570</v>
      </c>
      <c r="C236" s="48">
        <v>12</v>
      </c>
      <c r="D236" s="49">
        <v>2</v>
      </c>
      <c r="O236" s="54">
        <v>0.86420988782579811</v>
      </c>
      <c r="P236" s="47">
        <v>642.25475700019354</v>
      </c>
      <c r="Q236" s="47">
        <f t="shared" si="3"/>
        <v>642.25475700019354</v>
      </c>
      <c r="S236" s="4" t="str">
        <f>IF(R236&gt;0,IF(H236&gt;'About this compilation'!$A$19,R236*'About this compilation'!$A$17,""),"")</f>
        <v/>
      </c>
    </row>
    <row r="237" spans="2:19" x14ac:dyDescent="0.15">
      <c r="B237" s="4" t="s">
        <v>571</v>
      </c>
      <c r="C237" s="48">
        <v>8</v>
      </c>
      <c r="D237" s="49">
        <v>2</v>
      </c>
      <c r="O237" s="54">
        <v>1.147671022923517</v>
      </c>
      <c r="P237" s="47">
        <v>650.49665675864787</v>
      </c>
      <c r="Q237" s="47">
        <f t="shared" si="3"/>
        <v>650.49665675864787</v>
      </c>
      <c r="S237" s="4" t="str">
        <f>IF(R237&gt;0,IF(H237&gt;'About this compilation'!$A$19,R237*'About this compilation'!$A$17,""),"")</f>
        <v/>
      </c>
    </row>
    <row r="238" spans="2:19" x14ac:dyDescent="0.15">
      <c r="B238" s="4" t="s">
        <v>571</v>
      </c>
      <c r="C238" s="48">
        <v>9</v>
      </c>
      <c r="D238" s="49">
        <v>2</v>
      </c>
      <c r="O238" s="54">
        <v>1.6573708345851863</v>
      </c>
      <c r="P238" s="47">
        <v>692.62675854608881</v>
      </c>
      <c r="Q238" s="47">
        <f t="shared" si="3"/>
        <v>692.62675854608881</v>
      </c>
      <c r="S238" s="4" t="str">
        <f>IF(R238&gt;0,IF(H238&gt;'About this compilation'!$A$19,R238*'About this compilation'!$A$17,""),"")</f>
        <v/>
      </c>
    </row>
    <row r="239" spans="2:19" x14ac:dyDescent="0.15">
      <c r="B239" s="4" t="s">
        <v>571</v>
      </c>
      <c r="C239" s="48">
        <v>10</v>
      </c>
      <c r="D239" s="49">
        <v>2</v>
      </c>
      <c r="O239" s="54">
        <v>1.132345654869898</v>
      </c>
      <c r="P239" s="47">
        <v>624.21315704974666</v>
      </c>
      <c r="Q239" s="47">
        <f t="shared" si="3"/>
        <v>624.21315704974666</v>
      </c>
      <c r="S239" s="4" t="str">
        <f>IF(R239&gt;0,IF(H239&gt;'About this compilation'!$A$19,R239*'About this compilation'!$A$17,""),"")</f>
        <v/>
      </c>
    </row>
    <row r="240" spans="2:19" x14ac:dyDescent="0.15">
      <c r="B240" s="4" t="s">
        <v>571</v>
      </c>
      <c r="C240" s="48">
        <v>11</v>
      </c>
      <c r="D240" s="49">
        <v>2</v>
      </c>
      <c r="O240" s="54">
        <v>1.6455093701863852</v>
      </c>
      <c r="P240" s="47">
        <v>835.47219137769525</v>
      </c>
      <c r="Q240" s="47">
        <f t="shared" si="3"/>
        <v>835.47219137769525</v>
      </c>
      <c r="S240" s="4" t="str">
        <f>IF(R240&gt;0,IF(H240&gt;'About this compilation'!$A$19,R240*'About this compilation'!$A$17,""),"")</f>
        <v/>
      </c>
    </row>
    <row r="241" spans="2:19" x14ac:dyDescent="0.15">
      <c r="B241" s="4" t="s">
        <v>571</v>
      </c>
      <c r="C241" s="48">
        <v>11</v>
      </c>
      <c r="D241" s="49">
        <v>2</v>
      </c>
      <c r="O241" s="54">
        <v>1.1610788538356005</v>
      </c>
      <c r="P241" s="47">
        <v>591.21972641618117</v>
      </c>
      <c r="Q241" s="47">
        <f t="shared" si="3"/>
        <v>591.21972641618117</v>
      </c>
      <c r="S241" s="4" t="str">
        <f>IF(R241&gt;0,IF(H241&gt;'About this compilation'!$A$19,R241*'About this compilation'!$A$17,""),"")</f>
        <v/>
      </c>
    </row>
    <row r="242" spans="2:19" x14ac:dyDescent="0.15">
      <c r="B242" s="4" t="s">
        <v>571</v>
      </c>
      <c r="C242" s="48">
        <v>14</v>
      </c>
      <c r="D242" s="49">
        <v>2</v>
      </c>
      <c r="O242" s="54">
        <v>2.0187394512908874</v>
      </c>
      <c r="P242" s="47">
        <v>797.06718265626364</v>
      </c>
      <c r="Q242" s="47">
        <f t="shared" si="3"/>
        <v>797.06718265626364</v>
      </c>
      <c r="S242" s="4" t="str">
        <f>IF(R242&gt;0,IF(H242&gt;'About this compilation'!$A$19,R242*'About this compilation'!$A$17,""),"")</f>
        <v/>
      </c>
    </row>
    <row r="243" spans="2:19" x14ac:dyDescent="0.15">
      <c r="B243" s="4" t="s">
        <v>571</v>
      </c>
      <c r="C243" s="48">
        <v>15</v>
      </c>
      <c r="D243" s="49">
        <v>2</v>
      </c>
      <c r="O243" s="54">
        <v>1.7435462003309345</v>
      </c>
      <c r="P243" s="47">
        <v>559.309361923388</v>
      </c>
      <c r="Q243" s="47">
        <f t="shared" si="3"/>
        <v>559.309361923388</v>
      </c>
      <c r="S243" s="4" t="str">
        <f>IF(R243&gt;0,IF(H243&gt;'About this compilation'!$A$19,R243*'About this compilation'!$A$17,""),"")</f>
        <v/>
      </c>
    </row>
    <row r="244" spans="2:19" x14ac:dyDescent="0.15">
      <c r="B244" s="4" t="s">
        <v>572</v>
      </c>
      <c r="C244" s="45">
        <v>7</v>
      </c>
      <c r="D244" s="49">
        <v>2</v>
      </c>
      <c r="O244" s="54">
        <v>0.56029376175639456</v>
      </c>
      <c r="P244" s="47">
        <v>379.45578569109625</v>
      </c>
      <c r="Q244" s="47">
        <f t="shared" si="3"/>
        <v>379.45578569109625</v>
      </c>
      <c r="S244" s="4" t="str">
        <f>IF(R244&gt;0,IF(H244&gt;'About this compilation'!$A$19,R244*'About this compilation'!$A$17,""),"")</f>
        <v/>
      </c>
    </row>
    <row r="245" spans="2:19" x14ac:dyDescent="0.15">
      <c r="B245" s="4" t="s">
        <v>572</v>
      </c>
      <c r="C245" s="45">
        <v>10</v>
      </c>
      <c r="D245" s="49">
        <v>2</v>
      </c>
      <c r="O245" s="54">
        <v>2.322432706103577</v>
      </c>
      <c r="P245" s="47">
        <v>590.82823086046665</v>
      </c>
      <c r="Q245" s="47">
        <f t="shared" si="3"/>
        <v>590.82823086046665</v>
      </c>
      <c r="S245" s="4" t="str">
        <f>IF(R245&gt;0,IF(H245&gt;'About this compilation'!$A$19,R245*'About this compilation'!$A$17,""),"")</f>
        <v/>
      </c>
    </row>
    <row r="246" spans="2:19" x14ac:dyDescent="0.15">
      <c r="B246" s="4" t="s">
        <v>572</v>
      </c>
      <c r="C246" s="48">
        <v>11</v>
      </c>
      <c r="D246" s="49">
        <v>2</v>
      </c>
      <c r="O246" s="54">
        <v>0.56358031550558785</v>
      </c>
      <c r="P246" s="47">
        <v>290.76658921534101</v>
      </c>
      <c r="Q246" s="47">
        <f t="shared" si="3"/>
        <v>290.76658921534101</v>
      </c>
      <c r="S246" s="4" t="str">
        <f>IF(R246&gt;0,IF(H246&gt;'About this compilation'!$A$19,R246*'About this compilation'!$A$17,""),"")</f>
        <v/>
      </c>
    </row>
    <row r="247" spans="2:19" x14ac:dyDescent="0.15">
      <c r="B247" s="4" t="s">
        <v>572</v>
      </c>
      <c r="C247" s="48">
        <v>11</v>
      </c>
      <c r="D247" s="49">
        <v>2</v>
      </c>
      <c r="O247" s="54">
        <v>2.0192204312274487</v>
      </c>
      <c r="P247" s="47">
        <v>1081.3174114423507</v>
      </c>
      <c r="Q247" s="47">
        <f t="shared" si="3"/>
        <v>1081.3174114423507</v>
      </c>
      <c r="S247" s="4" t="str">
        <f>IF(R247&gt;0,IF(H247&gt;'About this compilation'!$A$19,R247*'About this compilation'!$A$17,""),"")</f>
        <v/>
      </c>
    </row>
    <row r="248" spans="2:19" x14ac:dyDescent="0.15">
      <c r="B248" s="4" t="s">
        <v>572</v>
      </c>
      <c r="C248" s="48">
        <v>11</v>
      </c>
      <c r="D248" s="49">
        <v>2</v>
      </c>
      <c r="O248" s="54">
        <v>1.666987126121765</v>
      </c>
      <c r="P248" s="47">
        <v>1014.922758130421</v>
      </c>
      <c r="Q248" s="47">
        <f t="shared" si="3"/>
        <v>1014.922758130421</v>
      </c>
      <c r="S248" s="4" t="str">
        <f>IF(R248&gt;0,IF(H248&gt;'About this compilation'!$A$19,R248*'About this compilation'!$A$17,""),"")</f>
        <v/>
      </c>
    </row>
    <row r="249" spans="2:19" x14ac:dyDescent="0.15">
      <c r="B249" s="4" t="s">
        <v>572</v>
      </c>
      <c r="C249" s="48">
        <v>12</v>
      </c>
      <c r="D249" s="49">
        <v>2</v>
      </c>
      <c r="O249" s="54">
        <v>1.6032235939247672</v>
      </c>
      <c r="P249" s="47">
        <v>578.82721089064228</v>
      </c>
      <c r="Q249" s="47">
        <f t="shared" si="3"/>
        <v>578.82721089064228</v>
      </c>
      <c r="S249" s="4" t="str">
        <f>IF(R249&gt;0,IF(H249&gt;'About this compilation'!$A$19,R249*'About this compilation'!$A$17,""),"")</f>
        <v/>
      </c>
    </row>
    <row r="250" spans="2:19" x14ac:dyDescent="0.15">
      <c r="B250" s="4" t="s">
        <v>572</v>
      </c>
      <c r="C250" s="48" t="s">
        <v>586</v>
      </c>
      <c r="D250" s="49">
        <v>2</v>
      </c>
      <c r="O250" s="54">
        <v>0.51575765681159724</v>
      </c>
      <c r="P250" s="47">
        <v>174.99679545185387</v>
      </c>
      <c r="Q250" s="47">
        <f t="shared" si="3"/>
        <v>174.99679545185387</v>
      </c>
      <c r="S250" s="4" t="str">
        <f>IF(R250&gt;0,IF(H250&gt;'About this compilation'!$A$19,R250*'About this compilation'!$A$17,""),"")</f>
        <v/>
      </c>
    </row>
    <row r="251" spans="2:19" x14ac:dyDescent="0.15">
      <c r="B251" s="4" t="s">
        <v>572</v>
      </c>
      <c r="C251" s="48" t="s">
        <v>587</v>
      </c>
      <c r="D251" s="49">
        <v>2</v>
      </c>
      <c r="O251" s="54">
        <v>0.7297406473366308</v>
      </c>
      <c r="P251" s="47">
        <v>407.21061422921423</v>
      </c>
      <c r="Q251" s="47">
        <f t="shared" si="3"/>
        <v>407.21061422921423</v>
      </c>
      <c r="S251" s="4" t="str">
        <f>IF(R251&gt;0,IF(H251&gt;'About this compilation'!$A$19,R251*'About this compilation'!$A$17,""),"")</f>
        <v/>
      </c>
    </row>
    <row r="252" spans="2:19" x14ac:dyDescent="0.15">
      <c r="B252" s="4" t="s">
        <v>572</v>
      </c>
      <c r="C252" s="48" t="s">
        <v>588</v>
      </c>
      <c r="D252" s="49">
        <v>2</v>
      </c>
      <c r="O252" s="54">
        <v>3.2132231404958675</v>
      </c>
      <c r="P252" s="47">
        <v>1576.8158155171629</v>
      </c>
      <c r="Q252" s="47">
        <f t="shared" si="3"/>
        <v>1576.8158155171629</v>
      </c>
      <c r="S252" s="4" t="str">
        <f>IF(R252&gt;0,IF(H252&gt;'About this compilation'!$A$19,R252*'About this compilation'!$A$17,""),"")</f>
        <v/>
      </c>
    </row>
    <row r="253" spans="2:19" x14ac:dyDescent="0.15">
      <c r="B253" s="4" t="s">
        <v>572</v>
      </c>
      <c r="C253" s="48" t="s">
        <v>589</v>
      </c>
      <c r="D253" s="49">
        <v>2</v>
      </c>
      <c r="O253" s="54">
        <v>3.1985310718220132</v>
      </c>
      <c r="P253" s="47">
        <v>2259.0967676752171</v>
      </c>
      <c r="Q253" s="47">
        <f t="shared" si="3"/>
        <v>2259.0967676752171</v>
      </c>
      <c r="S253" s="4" t="str">
        <f>IF(R253&gt;0,IF(H253&gt;'About this compilation'!$A$19,R253*'About this compilation'!$A$17,""),"")</f>
        <v/>
      </c>
    </row>
    <row r="254" spans="2:19" x14ac:dyDescent="0.15">
      <c r="B254" s="4" t="s">
        <v>572</v>
      </c>
      <c r="C254" s="48" t="s">
        <v>590</v>
      </c>
      <c r="D254" s="49">
        <v>2</v>
      </c>
      <c r="O254" s="54">
        <v>3.4520213179580104</v>
      </c>
      <c r="P254" s="47">
        <v>1853.8156139993323</v>
      </c>
      <c r="Q254" s="47">
        <f t="shared" si="3"/>
        <v>1853.8156139993323</v>
      </c>
      <c r="S254" s="4" t="str">
        <f>IF(R254&gt;0,IF(H254&gt;'About this compilation'!$A$19,R254*'About this compilation'!$A$17,""),"")</f>
        <v/>
      </c>
    </row>
    <row r="255" spans="2:19" x14ac:dyDescent="0.15">
      <c r="B255" s="4" t="s">
        <v>572</v>
      </c>
      <c r="C255" s="48" t="s">
        <v>590</v>
      </c>
      <c r="D255" s="49">
        <v>2</v>
      </c>
      <c r="O255" s="54">
        <v>1.2069839488626495</v>
      </c>
      <c r="P255" s="47">
        <v>728.36197558268088</v>
      </c>
      <c r="Q255" s="47">
        <f t="shared" si="3"/>
        <v>728.36197558268088</v>
      </c>
      <c r="S255" s="4" t="str">
        <f>IF(R255&gt;0,IF(H255&gt;'About this compilation'!$A$19,R255*'About this compilation'!$A$17,""),"")</f>
        <v/>
      </c>
    </row>
    <row r="256" spans="2:19" x14ac:dyDescent="0.15">
      <c r="B256" s="4" t="s">
        <v>572</v>
      </c>
      <c r="C256" s="48" t="s">
        <v>591</v>
      </c>
      <c r="D256" s="49">
        <v>2</v>
      </c>
      <c r="O256" s="54">
        <v>1.7685700337293677</v>
      </c>
      <c r="P256" s="47">
        <v>950.80073750253291</v>
      </c>
      <c r="Q256" s="47">
        <f t="shared" si="3"/>
        <v>950.80073750253291</v>
      </c>
      <c r="S256" s="4" t="str">
        <f>IF(R256&gt;0,IF(H256&gt;'About this compilation'!$A$19,R256*'About this compilation'!$A$17,""),"")</f>
        <v/>
      </c>
    </row>
    <row r="257" spans="2:19" x14ac:dyDescent="0.15">
      <c r="B257" s="4" t="s">
        <v>572</v>
      </c>
      <c r="C257" s="48" t="s">
        <v>591</v>
      </c>
      <c r="D257" s="49">
        <v>2</v>
      </c>
      <c r="O257" s="54">
        <v>1.4779070586282528</v>
      </c>
      <c r="P257" s="47">
        <v>498.070413574192</v>
      </c>
      <c r="Q257" s="47">
        <f t="shared" si="3"/>
        <v>498.070413574192</v>
      </c>
      <c r="S257" s="4" t="str">
        <f>IF(R257&gt;0,IF(H257&gt;'About this compilation'!$A$19,R257*'About this compilation'!$A$17,""),"")</f>
        <v/>
      </c>
    </row>
    <row r="258" spans="2:19" x14ac:dyDescent="0.15">
      <c r="B258" s="4" t="s">
        <v>572</v>
      </c>
      <c r="C258" s="48" t="s">
        <v>592</v>
      </c>
      <c r="D258" s="49">
        <v>2</v>
      </c>
      <c r="O258" s="54">
        <v>3.1107437240237634</v>
      </c>
      <c r="P258" s="47">
        <v>1333.4727085141385</v>
      </c>
      <c r="Q258" s="47">
        <f t="shared" si="3"/>
        <v>1333.4727085141385</v>
      </c>
      <c r="S258" s="4" t="str">
        <f>IF(R258&gt;0,IF(H258&gt;'About this compilation'!$A$19,R258*'About this compilation'!$A$17,""),"")</f>
        <v/>
      </c>
    </row>
    <row r="259" spans="2:19" x14ac:dyDescent="0.15">
      <c r="B259" s="4" t="s">
        <v>574</v>
      </c>
      <c r="C259" s="48">
        <v>1</v>
      </c>
      <c r="D259" s="49">
        <v>2</v>
      </c>
      <c r="O259" s="54">
        <v>1.4431886245520233</v>
      </c>
      <c r="P259" s="47">
        <v>508.86749943446216</v>
      </c>
      <c r="Q259" s="47">
        <f t="shared" si="3"/>
        <v>508.86749943446216</v>
      </c>
      <c r="S259" s="4" t="str">
        <f>IF(R259&gt;0,IF(H259&gt;'About this compilation'!$A$19,R259*'About this compilation'!$A$17,""),"")</f>
        <v/>
      </c>
    </row>
    <row r="260" spans="2:19" x14ac:dyDescent="0.15">
      <c r="B260" s="4" t="s">
        <v>574</v>
      </c>
      <c r="C260" s="48">
        <v>3</v>
      </c>
      <c r="D260" s="49">
        <v>2</v>
      </c>
      <c r="O260" s="54">
        <v>100</v>
      </c>
      <c r="P260" s="47">
        <v>43919.719266444226</v>
      </c>
      <c r="Q260" s="47" t="str">
        <f t="shared" si="3"/>
        <v xml:space="preserve"> </v>
      </c>
      <c r="S260" s="4" t="str">
        <f>IF(R260&gt;0,IF(H260&gt;'About this compilation'!$A$19,R260*'About this compilation'!$A$17,""),"")</f>
        <v/>
      </c>
    </row>
    <row r="261" spans="2:19" x14ac:dyDescent="0.15">
      <c r="B261" s="4" t="s">
        <v>574</v>
      </c>
      <c r="C261" s="48">
        <v>4</v>
      </c>
      <c r="D261" s="49">
        <v>2</v>
      </c>
      <c r="O261" s="54">
        <v>0.99083059550536989</v>
      </c>
      <c r="P261" s="47">
        <v>481.08809053393207</v>
      </c>
      <c r="Q261" s="47">
        <f t="shared" ref="Q261:Q324" si="4">IF(O261&lt;5,P261," ")</f>
        <v>481.08809053393207</v>
      </c>
      <c r="S261" s="4" t="str">
        <f>IF(R261&gt;0,IF(H261&gt;'About this compilation'!$A$19,R261*'About this compilation'!$A$17,""),"")</f>
        <v/>
      </c>
    </row>
    <row r="262" spans="2:19" x14ac:dyDescent="0.15">
      <c r="B262" s="4" t="s">
        <v>574</v>
      </c>
      <c r="C262" s="48">
        <v>6</v>
      </c>
      <c r="D262" s="49">
        <v>2</v>
      </c>
      <c r="O262" s="54">
        <v>0.77282316441562016</v>
      </c>
      <c r="P262" s="47">
        <v>375.18699941552211</v>
      </c>
      <c r="Q262" s="47">
        <f t="shared" si="4"/>
        <v>375.18699941552211</v>
      </c>
      <c r="S262" s="4" t="str">
        <f>IF(R262&gt;0,IF(H262&gt;'About this compilation'!$A$19,R262*'About this compilation'!$A$17,""),"")</f>
        <v/>
      </c>
    </row>
    <row r="263" spans="2:19" x14ac:dyDescent="0.15">
      <c r="B263" s="4" t="s">
        <v>574</v>
      </c>
      <c r="C263" s="48">
        <v>6</v>
      </c>
      <c r="D263" s="49">
        <v>2</v>
      </c>
      <c r="O263" s="54">
        <v>0.73088422355389626</v>
      </c>
      <c r="P263" s="47">
        <v>530.68296430081045</v>
      </c>
      <c r="Q263" s="47">
        <f t="shared" si="4"/>
        <v>530.68296430081045</v>
      </c>
      <c r="S263" s="4" t="str">
        <f>IF(R263&gt;0,IF(H263&gt;'About this compilation'!$A$19,R263*'About this compilation'!$A$17,""),"")</f>
        <v/>
      </c>
    </row>
    <row r="264" spans="2:19" x14ac:dyDescent="0.15">
      <c r="B264" s="4" t="s">
        <v>574</v>
      </c>
      <c r="C264" s="48">
        <v>6</v>
      </c>
      <c r="D264" s="49">
        <v>2</v>
      </c>
      <c r="O264" s="54">
        <v>0.95442824037466156</v>
      </c>
      <c r="P264" s="47">
        <v>411.5020365138555</v>
      </c>
      <c r="Q264" s="47">
        <f t="shared" si="4"/>
        <v>411.5020365138555</v>
      </c>
      <c r="S264" s="4" t="str">
        <f>IF(R264&gt;0,IF(H264&gt;'About this compilation'!$A$19,R264*'About this compilation'!$A$17,""),"")</f>
        <v/>
      </c>
    </row>
    <row r="265" spans="2:19" x14ac:dyDescent="0.15">
      <c r="B265" s="4" t="s">
        <v>574</v>
      </c>
      <c r="C265" s="48">
        <v>6</v>
      </c>
      <c r="D265" s="49">
        <v>2</v>
      </c>
      <c r="O265" s="54">
        <v>1.0378413534244024</v>
      </c>
      <c r="P265" s="47">
        <v>540.68998447398542</v>
      </c>
      <c r="Q265" s="47">
        <f t="shared" si="4"/>
        <v>540.68998447398542</v>
      </c>
      <c r="S265" s="4" t="str">
        <f>IF(R265&gt;0,IF(H265&gt;'About this compilation'!$A$19,R265*'About this compilation'!$A$17,""),"")</f>
        <v/>
      </c>
    </row>
    <row r="266" spans="2:19" x14ac:dyDescent="0.15">
      <c r="B266" s="4" t="s">
        <v>574</v>
      </c>
      <c r="C266" s="48">
        <v>7</v>
      </c>
      <c r="D266" s="49">
        <v>2</v>
      </c>
      <c r="O266" s="54">
        <v>0.89234585901029218</v>
      </c>
      <c r="P266" s="47">
        <v>434.45078022497086</v>
      </c>
      <c r="Q266" s="47">
        <f t="shared" si="4"/>
        <v>434.45078022497086</v>
      </c>
      <c r="S266" s="4" t="str">
        <f>IF(R266&gt;0,IF(H266&gt;'About this compilation'!$A$19,R266*'About this compilation'!$A$17,""),"")</f>
        <v/>
      </c>
    </row>
    <row r="267" spans="2:19" x14ac:dyDescent="0.15">
      <c r="B267" s="4" t="s">
        <v>574</v>
      </c>
      <c r="C267" s="48">
        <v>7</v>
      </c>
      <c r="D267" s="49">
        <v>2</v>
      </c>
      <c r="O267" s="54">
        <v>2.7412176239025605</v>
      </c>
      <c r="P267" s="47">
        <v>1663.1493358887362</v>
      </c>
      <c r="Q267" s="47">
        <f t="shared" si="4"/>
        <v>1663.1493358887362</v>
      </c>
      <c r="S267" s="4" t="str">
        <f>IF(R267&gt;0,IF(H267&gt;'About this compilation'!$A$19,R267*'About this compilation'!$A$17,""),"")</f>
        <v/>
      </c>
    </row>
    <row r="268" spans="2:19" x14ac:dyDescent="0.15">
      <c r="B268" s="4" t="s">
        <v>574</v>
      </c>
      <c r="C268" s="48">
        <v>12</v>
      </c>
      <c r="D268" s="49">
        <v>2</v>
      </c>
      <c r="O268" s="54">
        <v>2.0235193085511547</v>
      </c>
      <c r="P268" s="47">
        <v>855.24421093707838</v>
      </c>
      <c r="Q268" s="47">
        <f t="shared" si="4"/>
        <v>855.24421093707838</v>
      </c>
      <c r="S268" s="4" t="str">
        <f>IF(R268&gt;0,IF(H268&gt;'About this compilation'!$A$19,R268*'About this compilation'!$A$17,""),"")</f>
        <v/>
      </c>
    </row>
    <row r="269" spans="2:19" x14ac:dyDescent="0.15">
      <c r="B269" s="4" t="s">
        <v>574</v>
      </c>
      <c r="C269" s="48">
        <v>13</v>
      </c>
      <c r="D269" s="49">
        <v>2</v>
      </c>
      <c r="O269" s="54">
        <v>1.0987037733513709</v>
      </c>
      <c r="P269" s="47">
        <v>579.12218972333562</v>
      </c>
      <c r="Q269" s="47">
        <f t="shared" si="4"/>
        <v>579.12218972333562</v>
      </c>
      <c r="S269" s="4" t="str">
        <f>IF(R269&gt;0,IF(H269&gt;'About this compilation'!$A$19,R269*'About this compilation'!$A$17,""),"")</f>
        <v/>
      </c>
    </row>
    <row r="270" spans="2:19" x14ac:dyDescent="0.15">
      <c r="B270" s="4" t="s">
        <v>574</v>
      </c>
      <c r="C270" s="48">
        <v>13</v>
      </c>
      <c r="D270" s="49">
        <v>2</v>
      </c>
      <c r="O270" s="54">
        <v>0.5314230324499567</v>
      </c>
      <c r="P270" s="47">
        <v>267.79361955453498</v>
      </c>
      <c r="Q270" s="47">
        <f t="shared" si="4"/>
        <v>267.79361955453498</v>
      </c>
      <c r="S270" s="4" t="str">
        <f>IF(R270&gt;0,IF(H270&gt;'About this compilation'!$A$19,R270*'About this compilation'!$A$17,""),"")</f>
        <v/>
      </c>
    </row>
    <row r="271" spans="2:19" x14ac:dyDescent="0.15">
      <c r="B271" s="4" t="s">
        <v>574</v>
      </c>
      <c r="C271" s="48">
        <v>13</v>
      </c>
      <c r="D271" s="49">
        <v>2</v>
      </c>
      <c r="O271" s="54">
        <v>0.73328077424967375</v>
      </c>
      <c r="P271" s="47">
        <v>384.20606785360968</v>
      </c>
      <c r="Q271" s="47">
        <f t="shared" si="4"/>
        <v>384.20606785360968</v>
      </c>
      <c r="S271" s="4" t="str">
        <f>IF(R271&gt;0,IF(H271&gt;'About this compilation'!$A$19,R271*'About this compilation'!$A$17,""),"")</f>
        <v/>
      </c>
    </row>
    <row r="272" spans="2:19" x14ac:dyDescent="0.15">
      <c r="B272" s="4" t="s">
        <v>574</v>
      </c>
      <c r="C272" s="48">
        <v>13</v>
      </c>
      <c r="D272" s="49">
        <v>2</v>
      </c>
      <c r="O272" s="54">
        <v>0.73086061594213658</v>
      </c>
      <c r="P272" s="47">
        <v>414.65021633713127</v>
      </c>
      <c r="Q272" s="47">
        <f t="shared" si="4"/>
        <v>414.65021633713127</v>
      </c>
      <c r="S272" s="4" t="str">
        <f>IF(R272&gt;0,IF(H272&gt;'About this compilation'!$A$19,R272*'About this compilation'!$A$17,""),"")</f>
        <v/>
      </c>
    </row>
    <row r="273" spans="2:19" x14ac:dyDescent="0.15">
      <c r="B273" s="4" t="s">
        <v>574</v>
      </c>
      <c r="C273" s="48">
        <v>17</v>
      </c>
      <c r="D273" s="49">
        <v>2</v>
      </c>
      <c r="O273" s="54">
        <v>0.81592921584863842</v>
      </c>
      <c r="P273" s="47">
        <v>352.41676817276971</v>
      </c>
      <c r="Q273" s="47">
        <f t="shared" si="4"/>
        <v>352.41676817276971</v>
      </c>
      <c r="S273" s="4" t="str">
        <f>IF(R273&gt;0,IF(H273&gt;'About this compilation'!$A$19,R273*'About this compilation'!$A$17,""),"")</f>
        <v/>
      </c>
    </row>
    <row r="274" spans="2:19" x14ac:dyDescent="0.15">
      <c r="B274" s="4" t="s">
        <v>574</v>
      </c>
      <c r="C274" s="48">
        <v>17</v>
      </c>
      <c r="D274" s="49">
        <v>2</v>
      </c>
      <c r="O274" s="54">
        <v>1.2559752158703803</v>
      </c>
      <c r="P274" s="47">
        <v>500.87473270510327</v>
      </c>
      <c r="Q274" s="47">
        <f t="shared" si="4"/>
        <v>500.87473270510327</v>
      </c>
      <c r="S274" s="4" t="str">
        <f>IF(R274&gt;0,IF(H274&gt;'About this compilation'!$A$19,R274*'About this compilation'!$A$17,""),"")</f>
        <v/>
      </c>
    </row>
    <row r="275" spans="2:19" x14ac:dyDescent="0.15">
      <c r="B275" s="4" t="s">
        <v>574</v>
      </c>
      <c r="C275" s="48">
        <v>19</v>
      </c>
      <c r="D275" s="49">
        <v>2</v>
      </c>
      <c r="O275" s="54">
        <v>1.9812279869724645</v>
      </c>
      <c r="P275" s="47">
        <v>923.08441188415634</v>
      </c>
      <c r="Q275" s="47">
        <f t="shared" si="4"/>
        <v>923.08441188415634</v>
      </c>
      <c r="S275" s="4" t="str">
        <f>IF(R275&gt;0,IF(H275&gt;'About this compilation'!$A$19,R275*'About this compilation'!$A$17,""),"")</f>
        <v/>
      </c>
    </row>
    <row r="276" spans="2:19" x14ac:dyDescent="0.15">
      <c r="B276" s="4" t="s">
        <v>574</v>
      </c>
      <c r="C276" s="48">
        <v>20</v>
      </c>
      <c r="D276" s="49">
        <v>2</v>
      </c>
      <c r="O276" s="54">
        <v>2.4915082875495216</v>
      </c>
      <c r="P276" s="47">
        <v>1143.9681141900414</v>
      </c>
      <c r="Q276" s="47">
        <f t="shared" si="4"/>
        <v>1143.9681141900414</v>
      </c>
      <c r="S276" s="4" t="str">
        <f>IF(R276&gt;0,IF(H276&gt;'About this compilation'!$A$19,R276*'About this compilation'!$A$17,""),"")</f>
        <v/>
      </c>
    </row>
    <row r="277" spans="2:19" x14ac:dyDescent="0.15">
      <c r="B277" s="4" t="s">
        <v>574</v>
      </c>
      <c r="C277" s="48">
        <v>22</v>
      </c>
      <c r="D277" s="49">
        <v>2</v>
      </c>
      <c r="O277" s="54">
        <v>2.1398556992567541</v>
      </c>
      <c r="P277" s="47">
        <v>896.08202064450643</v>
      </c>
      <c r="Q277" s="47">
        <f t="shared" si="4"/>
        <v>896.08202064450643</v>
      </c>
      <c r="S277" s="4" t="str">
        <f>IF(R277&gt;0,IF(H277&gt;'About this compilation'!$A$19,R277*'About this compilation'!$A$17,""),"")</f>
        <v/>
      </c>
    </row>
    <row r="278" spans="2:19" x14ac:dyDescent="0.15">
      <c r="B278" s="4" t="s">
        <v>574</v>
      </c>
      <c r="C278" s="48">
        <v>23</v>
      </c>
      <c r="D278" s="49">
        <v>2</v>
      </c>
      <c r="O278" s="54">
        <v>0.87496097559531194</v>
      </c>
      <c r="P278" s="47">
        <v>347.25435686278058</v>
      </c>
      <c r="Q278" s="47">
        <f t="shared" si="4"/>
        <v>347.25435686278058</v>
      </c>
      <c r="S278" s="4" t="str">
        <f>IF(R278&gt;0,IF(H278&gt;'About this compilation'!$A$19,R278*'About this compilation'!$A$17,""),"")</f>
        <v/>
      </c>
    </row>
    <row r="279" spans="2:19" x14ac:dyDescent="0.15">
      <c r="B279" s="4" t="s">
        <v>575</v>
      </c>
      <c r="C279" s="48">
        <v>2</v>
      </c>
      <c r="D279" s="49">
        <v>2</v>
      </c>
      <c r="O279" s="54">
        <v>0.47440444501955997</v>
      </c>
      <c r="P279" s="47">
        <v>211.45416747114785</v>
      </c>
      <c r="Q279" s="47">
        <f t="shared" si="4"/>
        <v>211.45416747114785</v>
      </c>
      <c r="S279" s="4" t="str">
        <f>IF(R279&gt;0,IF(H279&gt;'About this compilation'!$A$19,R279*'About this compilation'!$A$17,""),"")</f>
        <v/>
      </c>
    </row>
    <row r="280" spans="2:19" x14ac:dyDescent="0.15">
      <c r="B280" s="4" t="s">
        <v>575</v>
      </c>
      <c r="C280" s="48">
        <v>2</v>
      </c>
      <c r="D280" s="49">
        <v>2</v>
      </c>
      <c r="O280" s="54">
        <v>1.4842624624581884</v>
      </c>
      <c r="P280" s="47">
        <v>890.62795969940817</v>
      </c>
      <c r="Q280" s="47">
        <f t="shared" si="4"/>
        <v>890.62795969940817</v>
      </c>
      <c r="S280" s="4" t="str">
        <f>IF(R280&gt;0,IF(H280&gt;'About this compilation'!$A$19,R280*'About this compilation'!$A$17,""),"")</f>
        <v/>
      </c>
    </row>
    <row r="281" spans="2:19" x14ac:dyDescent="0.15">
      <c r="B281" s="4" t="s">
        <v>575</v>
      </c>
      <c r="C281" s="48">
        <v>3</v>
      </c>
      <c r="D281" s="49">
        <v>2</v>
      </c>
      <c r="O281" s="54">
        <v>3.2434063704907938</v>
      </c>
      <c r="P281" s="47">
        <v>1747.9088863254776</v>
      </c>
      <c r="Q281" s="47">
        <f t="shared" si="4"/>
        <v>1747.9088863254776</v>
      </c>
      <c r="S281" s="4" t="str">
        <f>IF(R281&gt;0,IF(H281&gt;'About this compilation'!$A$19,R281*'About this compilation'!$A$17,""),"")</f>
        <v/>
      </c>
    </row>
    <row r="282" spans="2:19" x14ac:dyDescent="0.15">
      <c r="B282" s="4" t="s">
        <v>575</v>
      </c>
      <c r="C282" s="48">
        <v>4</v>
      </c>
      <c r="D282" s="49">
        <v>2</v>
      </c>
      <c r="O282" s="54">
        <v>1.5243773250565629</v>
      </c>
      <c r="P282" s="47">
        <v>816.46930514267524</v>
      </c>
      <c r="Q282" s="47">
        <f t="shared" si="4"/>
        <v>816.46930514267524</v>
      </c>
      <c r="S282" s="4" t="str">
        <f>IF(R282&gt;0,IF(H282&gt;'About this compilation'!$A$19,R282*'About this compilation'!$A$17,""),"")</f>
        <v/>
      </c>
    </row>
    <row r="283" spans="2:19" x14ac:dyDescent="0.15">
      <c r="B283" s="4" t="s">
        <v>575</v>
      </c>
      <c r="C283" s="48">
        <v>4</v>
      </c>
      <c r="D283" s="49">
        <v>2</v>
      </c>
      <c r="O283" s="54">
        <v>1.5685077155562732</v>
      </c>
      <c r="P283" s="47">
        <v>825.73941969199541</v>
      </c>
      <c r="Q283" s="47">
        <f t="shared" si="4"/>
        <v>825.73941969199541</v>
      </c>
      <c r="S283" s="4" t="str">
        <f>IF(R283&gt;0,IF(H283&gt;'About this compilation'!$A$19,R283*'About this compilation'!$A$17,""),"")</f>
        <v/>
      </c>
    </row>
    <row r="284" spans="2:19" x14ac:dyDescent="0.15">
      <c r="B284" s="4" t="s">
        <v>575</v>
      </c>
      <c r="C284" s="48">
        <v>4</v>
      </c>
      <c r="D284" s="49">
        <v>2</v>
      </c>
      <c r="O284" s="54">
        <v>1.6986523664291531</v>
      </c>
      <c r="P284" s="47">
        <v>952.30683435598712</v>
      </c>
      <c r="Q284" s="47">
        <f t="shared" si="4"/>
        <v>952.30683435598712</v>
      </c>
      <c r="S284" s="4" t="str">
        <f>IF(R284&gt;0,IF(H284&gt;'About this compilation'!$A$19,R284*'About this compilation'!$A$17,""),"")</f>
        <v/>
      </c>
    </row>
    <row r="285" spans="2:19" x14ac:dyDescent="0.15">
      <c r="B285" s="4" t="s">
        <v>575</v>
      </c>
      <c r="C285" s="48">
        <v>5</v>
      </c>
      <c r="D285" s="49">
        <v>2</v>
      </c>
      <c r="O285" s="54">
        <v>4.0822437274972616</v>
      </c>
      <c r="P285" s="47">
        <v>1930.2618041592279</v>
      </c>
      <c r="Q285" s="47">
        <f t="shared" si="4"/>
        <v>1930.2618041592279</v>
      </c>
      <c r="S285" s="4" t="str">
        <f>IF(R285&gt;0,IF(H285&gt;'About this compilation'!$A$19,R285*'About this compilation'!$A$17,""),"")</f>
        <v/>
      </c>
    </row>
    <row r="286" spans="2:19" x14ac:dyDescent="0.15">
      <c r="B286" s="4" t="s">
        <v>575</v>
      </c>
      <c r="C286" s="48">
        <v>5</v>
      </c>
      <c r="D286" s="49">
        <v>2</v>
      </c>
      <c r="O286" s="54">
        <v>2.1592122143634684</v>
      </c>
      <c r="P286" s="47">
        <v>939.30212836990097</v>
      </c>
      <c r="Q286" s="47">
        <f t="shared" si="4"/>
        <v>939.30212836990097</v>
      </c>
      <c r="S286" s="4" t="str">
        <f>IF(R286&gt;0,IF(H286&gt;'About this compilation'!$A$19,R286*'About this compilation'!$A$17,""),"")</f>
        <v/>
      </c>
    </row>
    <row r="287" spans="2:19" x14ac:dyDescent="0.15">
      <c r="B287" s="4" t="s">
        <v>575</v>
      </c>
      <c r="C287" s="48">
        <v>6</v>
      </c>
      <c r="D287" s="49">
        <v>2</v>
      </c>
      <c r="O287" s="54">
        <v>0.63144289773640128</v>
      </c>
      <c r="P287" s="47">
        <v>296.04105036162844</v>
      </c>
      <c r="Q287" s="47">
        <f t="shared" si="4"/>
        <v>296.04105036162844</v>
      </c>
      <c r="S287" s="4" t="str">
        <f>IF(R287&gt;0,IF(H287&gt;'About this compilation'!$A$19,R287*'About this compilation'!$A$17,""),"")</f>
        <v/>
      </c>
    </row>
    <row r="288" spans="2:19" x14ac:dyDescent="0.15">
      <c r="B288" s="4" t="s">
        <v>575</v>
      </c>
      <c r="C288" s="48">
        <v>9</v>
      </c>
      <c r="D288" s="49">
        <v>2</v>
      </c>
      <c r="O288" s="54">
        <v>1.0061813953013194</v>
      </c>
      <c r="P288" s="47">
        <v>524.99373422731924</v>
      </c>
      <c r="Q288" s="47">
        <f t="shared" si="4"/>
        <v>524.99373422731924</v>
      </c>
      <c r="S288" s="4" t="str">
        <f>IF(R288&gt;0,IF(H288&gt;'About this compilation'!$A$19,R288*'About this compilation'!$A$17,""),"")</f>
        <v/>
      </c>
    </row>
    <row r="289" spans="2:19" x14ac:dyDescent="0.15">
      <c r="B289" s="4" t="s">
        <v>575</v>
      </c>
      <c r="C289" s="48">
        <v>9</v>
      </c>
      <c r="D289" s="49">
        <v>2</v>
      </c>
      <c r="O289" s="54">
        <v>1.020018027514171</v>
      </c>
      <c r="P289" s="47">
        <v>395.32084260529564</v>
      </c>
      <c r="Q289" s="47">
        <f t="shared" si="4"/>
        <v>395.32084260529564</v>
      </c>
      <c r="S289" s="4" t="str">
        <f>IF(R289&gt;0,IF(H289&gt;'About this compilation'!$A$19,R289*'About this compilation'!$A$17,""),"")</f>
        <v/>
      </c>
    </row>
    <row r="290" spans="2:19" x14ac:dyDescent="0.15">
      <c r="B290" s="4" t="s">
        <v>575</v>
      </c>
      <c r="C290" s="48">
        <v>9</v>
      </c>
      <c r="D290" s="49">
        <v>2</v>
      </c>
      <c r="O290" s="54">
        <v>2.6288065627373243</v>
      </c>
      <c r="P290" s="47">
        <v>1382.7992108879084</v>
      </c>
      <c r="Q290" s="47">
        <f t="shared" si="4"/>
        <v>1382.7992108879084</v>
      </c>
      <c r="S290" s="4" t="str">
        <f>IF(R290&gt;0,IF(H290&gt;'About this compilation'!$A$19,R290*'About this compilation'!$A$17,""),"")</f>
        <v/>
      </c>
    </row>
    <row r="291" spans="2:19" x14ac:dyDescent="0.15">
      <c r="B291" s="4" t="s">
        <v>575</v>
      </c>
      <c r="C291" s="48">
        <v>10</v>
      </c>
      <c r="D291" s="49">
        <v>2</v>
      </c>
      <c r="O291" s="54">
        <v>2.1920753783844358</v>
      </c>
      <c r="P291" s="47">
        <v>1033.0409517036453</v>
      </c>
      <c r="Q291" s="47">
        <f t="shared" si="4"/>
        <v>1033.0409517036453</v>
      </c>
      <c r="S291" s="4" t="str">
        <f>IF(R291&gt;0,IF(H291&gt;'About this compilation'!$A$19,R291*'About this compilation'!$A$17,""),"")</f>
        <v/>
      </c>
    </row>
    <row r="292" spans="2:19" x14ac:dyDescent="0.15">
      <c r="B292" s="4" t="s">
        <v>575</v>
      </c>
      <c r="C292" s="48">
        <v>13</v>
      </c>
      <c r="D292" s="49">
        <v>2</v>
      </c>
      <c r="O292" s="54">
        <v>1.5172743584517745</v>
      </c>
      <c r="P292" s="47">
        <v>686.67965899460444</v>
      </c>
      <c r="Q292" s="47">
        <f t="shared" si="4"/>
        <v>686.67965899460444</v>
      </c>
      <c r="S292" s="4" t="str">
        <f>IF(R292&gt;0,IF(H292&gt;'About this compilation'!$A$19,R292*'About this compilation'!$A$17,""),"")</f>
        <v/>
      </c>
    </row>
    <row r="293" spans="2:19" x14ac:dyDescent="0.15">
      <c r="B293" s="4" t="s">
        <v>575</v>
      </c>
      <c r="C293" s="48">
        <v>13</v>
      </c>
      <c r="D293" s="49">
        <v>2</v>
      </c>
      <c r="O293" s="54">
        <v>0.94030444204114894</v>
      </c>
      <c r="P293" s="47">
        <v>519.5070336547758</v>
      </c>
      <c r="Q293" s="47">
        <f t="shared" si="4"/>
        <v>519.5070336547758</v>
      </c>
      <c r="S293" s="4" t="str">
        <f>IF(R293&gt;0,IF(H293&gt;'About this compilation'!$A$19,R293*'About this compilation'!$A$17,""),"")</f>
        <v/>
      </c>
    </row>
    <row r="294" spans="2:19" x14ac:dyDescent="0.15">
      <c r="B294" s="4" t="s">
        <v>575</v>
      </c>
      <c r="C294" s="48">
        <v>13</v>
      </c>
      <c r="D294" s="49">
        <v>2</v>
      </c>
      <c r="O294" s="54">
        <v>1.3819178827845235</v>
      </c>
      <c r="P294" s="47">
        <v>690.4908917992891</v>
      </c>
      <c r="Q294" s="47">
        <f t="shared" si="4"/>
        <v>690.4908917992891</v>
      </c>
      <c r="S294" s="4" t="str">
        <f>IF(R294&gt;0,IF(H294&gt;'About this compilation'!$A$19,R294*'About this compilation'!$A$17,""),"")</f>
        <v/>
      </c>
    </row>
    <row r="295" spans="2:19" x14ac:dyDescent="0.15">
      <c r="B295" s="4" t="s">
        <v>575</v>
      </c>
      <c r="C295" s="48">
        <v>13</v>
      </c>
      <c r="D295" s="49">
        <v>2</v>
      </c>
      <c r="O295" s="54">
        <v>1.4145095932812077</v>
      </c>
      <c r="P295" s="47">
        <v>724.06162157689914</v>
      </c>
      <c r="Q295" s="47">
        <f t="shared" si="4"/>
        <v>724.06162157689914</v>
      </c>
      <c r="S295" s="4" t="str">
        <f>IF(R295&gt;0,IF(H295&gt;'About this compilation'!$A$19,R295*'About this compilation'!$A$17,""),"")</f>
        <v/>
      </c>
    </row>
    <row r="296" spans="2:19" x14ac:dyDescent="0.15">
      <c r="B296" s="4" t="s">
        <v>575</v>
      </c>
      <c r="C296" s="48">
        <v>14</v>
      </c>
      <c r="D296" s="49">
        <v>2</v>
      </c>
      <c r="O296" s="54">
        <v>1.2907746241469458</v>
      </c>
      <c r="P296" s="47">
        <v>679.85274464033023</v>
      </c>
      <c r="Q296" s="47">
        <f t="shared" si="4"/>
        <v>679.85274464033023</v>
      </c>
      <c r="S296" s="4" t="str">
        <f>IF(R296&gt;0,IF(H296&gt;'About this compilation'!$A$19,R296*'About this compilation'!$A$17,""),"")</f>
        <v/>
      </c>
    </row>
    <row r="297" spans="2:19" x14ac:dyDescent="0.15">
      <c r="B297" s="4" t="s">
        <v>575</v>
      </c>
      <c r="C297" s="48">
        <v>14</v>
      </c>
      <c r="D297" s="49">
        <v>2</v>
      </c>
      <c r="O297" s="54">
        <v>0.31187703468094735</v>
      </c>
      <c r="P297" s="47">
        <v>146.19623472400534</v>
      </c>
      <c r="Q297" s="47">
        <f t="shared" si="4"/>
        <v>146.19623472400534</v>
      </c>
      <c r="S297" s="4" t="str">
        <f>IF(R297&gt;0,IF(H297&gt;'About this compilation'!$A$19,R297*'About this compilation'!$A$17,""),"")</f>
        <v/>
      </c>
    </row>
    <row r="298" spans="2:19" x14ac:dyDescent="0.15">
      <c r="B298" s="4" t="s">
        <v>575</v>
      </c>
      <c r="C298" s="48">
        <v>14</v>
      </c>
      <c r="D298" s="49">
        <v>2</v>
      </c>
      <c r="O298" s="54">
        <v>1.998153681527588</v>
      </c>
      <c r="P298" s="47">
        <v>804.060119092842</v>
      </c>
      <c r="Q298" s="47">
        <f t="shared" si="4"/>
        <v>804.060119092842</v>
      </c>
      <c r="S298" s="4" t="str">
        <f>IF(R298&gt;0,IF(H298&gt;'About this compilation'!$A$19,R298*'About this compilation'!$A$17,""),"")</f>
        <v/>
      </c>
    </row>
    <row r="299" spans="2:19" x14ac:dyDescent="0.15">
      <c r="B299" s="4" t="s">
        <v>575</v>
      </c>
      <c r="C299" s="48">
        <v>14</v>
      </c>
      <c r="D299" s="49">
        <v>2</v>
      </c>
      <c r="O299" s="54">
        <v>1.0906215344073373</v>
      </c>
      <c r="P299" s="47">
        <v>694.50611442256616</v>
      </c>
      <c r="Q299" s="47">
        <f t="shared" si="4"/>
        <v>694.50611442256616</v>
      </c>
      <c r="S299" s="4" t="str">
        <f>IF(R299&gt;0,IF(H299&gt;'About this compilation'!$A$19,R299*'About this compilation'!$A$17,""),"")</f>
        <v/>
      </c>
    </row>
    <row r="300" spans="2:19" x14ac:dyDescent="0.15">
      <c r="B300" s="4" t="s">
        <v>575</v>
      </c>
      <c r="C300" s="48">
        <v>14</v>
      </c>
      <c r="D300" s="49">
        <v>2</v>
      </c>
      <c r="O300" s="54">
        <v>1.5582006922452061</v>
      </c>
      <c r="P300" s="47">
        <v>440.53537233490482</v>
      </c>
      <c r="Q300" s="47">
        <f t="shared" si="4"/>
        <v>440.53537233490482</v>
      </c>
      <c r="S300" s="4" t="str">
        <f>IF(R300&gt;0,IF(H300&gt;'About this compilation'!$A$19,R300*'About this compilation'!$A$17,""),"")</f>
        <v/>
      </c>
    </row>
    <row r="301" spans="2:19" x14ac:dyDescent="0.15">
      <c r="B301" s="4" t="s">
        <v>575</v>
      </c>
      <c r="C301" s="48">
        <v>16</v>
      </c>
      <c r="D301" s="49">
        <v>2</v>
      </c>
      <c r="O301" s="54">
        <v>2.2987647430493401</v>
      </c>
      <c r="P301" s="47">
        <v>782.16575505440926</v>
      </c>
      <c r="Q301" s="47">
        <f t="shared" si="4"/>
        <v>782.16575505440926</v>
      </c>
      <c r="S301" s="4" t="str">
        <f>IF(R301&gt;0,IF(H301&gt;'About this compilation'!$A$19,R301*'About this compilation'!$A$17,""),"")</f>
        <v/>
      </c>
    </row>
    <row r="302" spans="2:19" x14ac:dyDescent="0.15">
      <c r="B302" s="4" t="s">
        <v>575</v>
      </c>
      <c r="C302" s="48">
        <v>16</v>
      </c>
      <c r="D302" s="49">
        <v>2</v>
      </c>
      <c r="O302" s="54">
        <v>1.296789713652112</v>
      </c>
      <c r="P302" s="47">
        <v>591.24178971292633</v>
      </c>
      <c r="Q302" s="47">
        <f t="shared" si="4"/>
        <v>591.24178971292633</v>
      </c>
      <c r="S302" s="4" t="str">
        <f>IF(R302&gt;0,IF(H302&gt;'About this compilation'!$A$19,R302*'About this compilation'!$A$17,""),"")</f>
        <v/>
      </c>
    </row>
    <row r="303" spans="2:19" x14ac:dyDescent="0.15">
      <c r="B303" s="4" t="s">
        <v>575</v>
      </c>
      <c r="C303" s="48">
        <v>16</v>
      </c>
      <c r="D303" s="49">
        <v>2</v>
      </c>
      <c r="O303" s="54">
        <v>2.8404967746663177</v>
      </c>
      <c r="P303" s="47">
        <v>1359.9635077887751</v>
      </c>
      <c r="Q303" s="47">
        <f t="shared" si="4"/>
        <v>1359.9635077887751</v>
      </c>
      <c r="S303" s="4" t="str">
        <f>IF(R303&gt;0,IF(H303&gt;'About this compilation'!$A$19,R303*'About this compilation'!$A$17,""),"")</f>
        <v/>
      </c>
    </row>
    <row r="304" spans="2:19" x14ac:dyDescent="0.15">
      <c r="B304" s="4" t="s">
        <v>575</v>
      </c>
      <c r="C304" s="48">
        <v>16</v>
      </c>
      <c r="D304" s="49">
        <v>2</v>
      </c>
      <c r="O304" s="54">
        <v>1.6597806968617081</v>
      </c>
      <c r="P304" s="47">
        <v>981.75285281754122</v>
      </c>
      <c r="Q304" s="47">
        <f t="shared" si="4"/>
        <v>981.75285281754122</v>
      </c>
      <c r="S304" s="4" t="str">
        <f>IF(R304&gt;0,IF(H304&gt;'About this compilation'!$A$19,R304*'About this compilation'!$A$17,""),"")</f>
        <v/>
      </c>
    </row>
    <row r="305" spans="2:19" x14ac:dyDescent="0.15">
      <c r="B305" s="4" t="s">
        <v>575</v>
      </c>
      <c r="C305" s="48">
        <v>16</v>
      </c>
      <c r="D305" s="49">
        <v>2</v>
      </c>
      <c r="O305" s="54">
        <v>1.2844372210179831</v>
      </c>
      <c r="P305" s="47">
        <v>496.38863473489005</v>
      </c>
      <c r="Q305" s="47">
        <f t="shared" si="4"/>
        <v>496.38863473489005</v>
      </c>
      <c r="S305" s="4" t="str">
        <f>IF(R305&gt;0,IF(H305&gt;'About this compilation'!$A$19,R305*'About this compilation'!$A$17,""),"")</f>
        <v/>
      </c>
    </row>
    <row r="306" spans="2:19" x14ac:dyDescent="0.15">
      <c r="B306" s="4" t="s">
        <v>575</v>
      </c>
      <c r="C306" s="48">
        <v>17</v>
      </c>
      <c r="D306" s="49">
        <v>2</v>
      </c>
      <c r="O306" s="54">
        <v>1.9964864957016013</v>
      </c>
      <c r="P306" s="47">
        <v>770.34937593345455</v>
      </c>
      <c r="Q306" s="47">
        <f t="shared" si="4"/>
        <v>770.34937593345455</v>
      </c>
      <c r="S306" s="4" t="str">
        <f>IF(R306&gt;0,IF(H306&gt;'About this compilation'!$A$19,R306*'About this compilation'!$A$17,""),"")</f>
        <v/>
      </c>
    </row>
    <row r="307" spans="2:19" x14ac:dyDescent="0.15">
      <c r="B307" s="4" t="s">
        <v>575</v>
      </c>
      <c r="C307" s="48">
        <v>20</v>
      </c>
      <c r="D307" s="49">
        <v>2</v>
      </c>
      <c r="O307" s="54">
        <v>1.2585106539558122</v>
      </c>
      <c r="P307" s="47">
        <v>667.37629124635771</v>
      </c>
      <c r="Q307" s="47">
        <f t="shared" si="4"/>
        <v>667.37629124635771</v>
      </c>
      <c r="S307" s="4" t="str">
        <f>IF(R307&gt;0,IF(H307&gt;'About this compilation'!$A$19,R307*'About this compilation'!$A$17,""),"")</f>
        <v/>
      </c>
    </row>
    <row r="308" spans="2:19" x14ac:dyDescent="0.15">
      <c r="B308" s="4" t="s">
        <v>575</v>
      </c>
      <c r="C308" s="48">
        <v>20</v>
      </c>
      <c r="D308" s="49">
        <v>2</v>
      </c>
      <c r="O308" s="54">
        <v>1.1556692841461988</v>
      </c>
      <c r="P308" s="47">
        <v>732.64876519307802</v>
      </c>
      <c r="Q308" s="47">
        <f t="shared" si="4"/>
        <v>732.64876519307802</v>
      </c>
      <c r="S308" s="4" t="str">
        <f>IF(R308&gt;0,IF(H308&gt;'About this compilation'!$A$19,R308*'About this compilation'!$A$17,""),"")</f>
        <v/>
      </c>
    </row>
    <row r="309" spans="2:19" x14ac:dyDescent="0.15">
      <c r="B309" s="4" t="s">
        <v>575</v>
      </c>
      <c r="C309" s="48">
        <v>20</v>
      </c>
      <c r="D309" s="49">
        <v>2</v>
      </c>
      <c r="O309" s="54">
        <v>2.8171270323830102</v>
      </c>
      <c r="P309" s="47">
        <v>1016.9550184970788</v>
      </c>
      <c r="Q309" s="47">
        <f t="shared" si="4"/>
        <v>1016.9550184970788</v>
      </c>
      <c r="S309" s="4" t="str">
        <f>IF(R309&gt;0,IF(H309&gt;'About this compilation'!$A$19,R309*'About this compilation'!$A$17,""),"")</f>
        <v/>
      </c>
    </row>
    <row r="310" spans="2:19" x14ac:dyDescent="0.15">
      <c r="B310" s="4" t="s">
        <v>575</v>
      </c>
      <c r="C310" s="48">
        <v>20</v>
      </c>
      <c r="D310" s="49">
        <v>2</v>
      </c>
      <c r="O310" s="54">
        <v>1.1190414011860932</v>
      </c>
      <c r="P310" s="47">
        <v>578.72793927193914</v>
      </c>
      <c r="Q310" s="47">
        <f t="shared" si="4"/>
        <v>578.72793927193914</v>
      </c>
      <c r="S310" s="4" t="str">
        <f>IF(R310&gt;0,IF(H310&gt;'About this compilation'!$A$19,R310*'About this compilation'!$A$17,""),"")</f>
        <v/>
      </c>
    </row>
    <row r="311" spans="2:19" x14ac:dyDescent="0.15">
      <c r="B311" s="4" t="s">
        <v>575</v>
      </c>
      <c r="C311" s="48">
        <v>20</v>
      </c>
      <c r="D311" s="49">
        <v>2</v>
      </c>
      <c r="O311" s="54">
        <v>1.4242390480382541</v>
      </c>
      <c r="P311" s="47">
        <v>787.3319803528567</v>
      </c>
      <c r="Q311" s="47">
        <f t="shared" si="4"/>
        <v>787.3319803528567</v>
      </c>
      <c r="S311" s="4" t="str">
        <f>IF(R311&gt;0,IF(H311&gt;'About this compilation'!$A$19,R311*'About this compilation'!$A$17,""),"")</f>
        <v/>
      </c>
    </row>
    <row r="312" spans="2:19" x14ac:dyDescent="0.15">
      <c r="B312" s="4" t="s">
        <v>575</v>
      </c>
      <c r="C312" s="48">
        <v>20</v>
      </c>
      <c r="D312" s="49">
        <v>2</v>
      </c>
      <c r="O312" s="54">
        <v>1.1592892044122391</v>
      </c>
      <c r="P312" s="47">
        <v>613.24512251603733</v>
      </c>
      <c r="Q312" s="47">
        <f t="shared" si="4"/>
        <v>613.24512251603733</v>
      </c>
      <c r="S312" s="4" t="str">
        <f>IF(R312&gt;0,IF(H312&gt;'About this compilation'!$A$19,R312*'About this compilation'!$A$17,""),"")</f>
        <v/>
      </c>
    </row>
    <row r="313" spans="2:19" x14ac:dyDescent="0.15">
      <c r="B313" s="4" t="s">
        <v>575</v>
      </c>
      <c r="C313" s="48">
        <v>20</v>
      </c>
      <c r="D313" s="49">
        <v>2</v>
      </c>
      <c r="O313" s="54">
        <v>2.1301573208668456</v>
      </c>
      <c r="P313" s="47">
        <v>1143.837254532265</v>
      </c>
      <c r="Q313" s="47">
        <f t="shared" si="4"/>
        <v>1143.837254532265</v>
      </c>
      <c r="S313" s="4" t="str">
        <f>IF(R313&gt;0,IF(H313&gt;'About this compilation'!$A$19,R313*'About this compilation'!$A$17,""),"")</f>
        <v/>
      </c>
    </row>
    <row r="314" spans="2:19" x14ac:dyDescent="0.15">
      <c r="B314" s="4" t="s">
        <v>575</v>
      </c>
      <c r="C314" s="48">
        <v>20</v>
      </c>
      <c r="D314" s="49">
        <v>2</v>
      </c>
      <c r="O314" s="54">
        <v>2.0314166114210161</v>
      </c>
      <c r="P314" s="47">
        <v>1068.7075479909324</v>
      </c>
      <c r="Q314" s="47">
        <f t="shared" si="4"/>
        <v>1068.7075479909324</v>
      </c>
      <c r="S314" s="4" t="str">
        <f>IF(R314&gt;0,IF(H314&gt;'About this compilation'!$A$19,R314*'About this compilation'!$A$17,""),"")</f>
        <v/>
      </c>
    </row>
    <row r="315" spans="2:19" x14ac:dyDescent="0.15">
      <c r="B315" s="4" t="s">
        <v>575</v>
      </c>
      <c r="C315" s="48">
        <v>21</v>
      </c>
      <c r="D315" s="49">
        <v>2</v>
      </c>
      <c r="O315" s="54">
        <v>1.9919862066915341</v>
      </c>
      <c r="P315" s="47">
        <v>955.25968312437647</v>
      </c>
      <c r="Q315" s="47">
        <f t="shared" si="4"/>
        <v>955.25968312437647</v>
      </c>
      <c r="S315" s="4" t="str">
        <f>IF(R315&gt;0,IF(H315&gt;'About this compilation'!$A$19,R315*'About this compilation'!$A$17,""),"")</f>
        <v/>
      </c>
    </row>
    <row r="316" spans="2:19" x14ac:dyDescent="0.15">
      <c r="B316" s="4" t="s">
        <v>575</v>
      </c>
      <c r="C316" s="48">
        <v>21</v>
      </c>
      <c r="D316" s="49">
        <v>2</v>
      </c>
      <c r="O316" s="54">
        <v>0.43540486138253925</v>
      </c>
      <c r="P316" s="47">
        <v>217.55979993098862</v>
      </c>
      <c r="Q316" s="47">
        <f t="shared" si="4"/>
        <v>217.55979993098862</v>
      </c>
      <c r="S316" s="4" t="str">
        <f>IF(R316&gt;0,IF(H316&gt;'About this compilation'!$A$19,R316*'About this compilation'!$A$17,""),"")</f>
        <v/>
      </c>
    </row>
    <row r="317" spans="2:19" x14ac:dyDescent="0.15">
      <c r="B317" s="4" t="s">
        <v>575</v>
      </c>
      <c r="C317" s="48">
        <v>21</v>
      </c>
      <c r="D317" s="49">
        <v>2</v>
      </c>
      <c r="O317" s="54">
        <v>1.7015460818978756</v>
      </c>
      <c r="P317" s="47">
        <v>916.04119320964901</v>
      </c>
      <c r="Q317" s="47">
        <f t="shared" si="4"/>
        <v>916.04119320964901</v>
      </c>
      <c r="S317" s="4" t="str">
        <f>IF(R317&gt;0,IF(H317&gt;'About this compilation'!$A$19,R317*'About this compilation'!$A$17,""),"")</f>
        <v/>
      </c>
    </row>
    <row r="318" spans="2:19" x14ac:dyDescent="0.15">
      <c r="B318" s="4" t="s">
        <v>575</v>
      </c>
      <c r="C318" s="48">
        <v>21</v>
      </c>
      <c r="D318" s="49">
        <v>2</v>
      </c>
      <c r="O318" s="54">
        <v>1.6274190456151354</v>
      </c>
      <c r="P318" s="47">
        <v>880.06465473466915</v>
      </c>
      <c r="Q318" s="47">
        <f t="shared" si="4"/>
        <v>880.06465473466915</v>
      </c>
      <c r="S318" s="4" t="str">
        <f>IF(R318&gt;0,IF(H318&gt;'About this compilation'!$A$19,R318*'About this compilation'!$A$17,""),"")</f>
        <v/>
      </c>
    </row>
    <row r="319" spans="2:19" x14ac:dyDescent="0.15">
      <c r="B319" s="4" t="s">
        <v>575</v>
      </c>
      <c r="C319" s="48">
        <v>21</v>
      </c>
      <c r="D319" s="49">
        <v>2</v>
      </c>
      <c r="O319" s="54">
        <v>1.8007455711621909</v>
      </c>
      <c r="P319" s="47">
        <v>998.69701296939616</v>
      </c>
      <c r="Q319" s="47">
        <f t="shared" si="4"/>
        <v>998.69701296939616</v>
      </c>
      <c r="S319" s="4" t="str">
        <f>IF(R319&gt;0,IF(H319&gt;'About this compilation'!$A$19,R319*'About this compilation'!$A$17,""),"")</f>
        <v/>
      </c>
    </row>
    <row r="320" spans="2:19" x14ac:dyDescent="0.15">
      <c r="B320" s="4" t="s">
        <v>575</v>
      </c>
      <c r="C320" s="48">
        <v>22</v>
      </c>
      <c r="D320" s="49">
        <v>2</v>
      </c>
      <c r="O320" s="54">
        <v>4.3092447703760355</v>
      </c>
      <c r="P320" s="47">
        <v>2317.1167730433594</v>
      </c>
      <c r="Q320" s="47">
        <f t="shared" si="4"/>
        <v>2317.1167730433594</v>
      </c>
      <c r="S320" s="4" t="str">
        <f>IF(R320&gt;0,IF(H320&gt;'About this compilation'!$A$19,R320*'About this compilation'!$A$17,""),"")</f>
        <v/>
      </c>
    </row>
    <row r="321" spans="2:19" x14ac:dyDescent="0.15">
      <c r="B321" s="4" t="s">
        <v>575</v>
      </c>
      <c r="C321" s="48">
        <v>22</v>
      </c>
      <c r="D321" s="49">
        <v>2</v>
      </c>
      <c r="O321" s="54">
        <v>2.5107338724590136</v>
      </c>
      <c r="P321" s="47">
        <v>1442.0594543884667</v>
      </c>
      <c r="Q321" s="47">
        <f t="shared" si="4"/>
        <v>1442.0594543884667</v>
      </c>
      <c r="S321" s="4" t="str">
        <f>IF(R321&gt;0,IF(H321&gt;'About this compilation'!$A$19,R321*'About this compilation'!$A$17,""),"")</f>
        <v/>
      </c>
    </row>
    <row r="322" spans="2:19" x14ac:dyDescent="0.15">
      <c r="B322" s="4" t="s">
        <v>575</v>
      </c>
      <c r="C322" s="48">
        <v>22</v>
      </c>
      <c r="D322" s="49">
        <v>2</v>
      </c>
      <c r="O322" s="54">
        <v>1.290024155273948</v>
      </c>
      <c r="P322" s="47">
        <v>697.99585149277198</v>
      </c>
      <c r="Q322" s="47">
        <f t="shared" si="4"/>
        <v>697.99585149277198</v>
      </c>
      <c r="S322" s="4" t="str">
        <f>IF(R322&gt;0,IF(H322&gt;'About this compilation'!$A$19,R322*'About this compilation'!$A$17,""),"")</f>
        <v/>
      </c>
    </row>
    <row r="323" spans="2:19" x14ac:dyDescent="0.15">
      <c r="B323" s="4" t="s">
        <v>575</v>
      </c>
      <c r="C323" s="48">
        <v>22</v>
      </c>
      <c r="D323" s="49">
        <v>2</v>
      </c>
      <c r="O323" s="54">
        <v>1.4529674897067131</v>
      </c>
      <c r="P323" s="47">
        <v>761.13689503998216</v>
      </c>
      <c r="Q323" s="47">
        <f t="shared" si="4"/>
        <v>761.13689503998216</v>
      </c>
      <c r="S323" s="4" t="str">
        <f>IF(R323&gt;0,IF(H323&gt;'About this compilation'!$A$19,R323*'About this compilation'!$A$17,""),"")</f>
        <v/>
      </c>
    </row>
    <row r="324" spans="2:19" x14ac:dyDescent="0.15">
      <c r="B324" s="4" t="s">
        <v>575</v>
      </c>
      <c r="C324" s="48">
        <v>22</v>
      </c>
      <c r="D324" s="49">
        <v>2</v>
      </c>
      <c r="O324" s="54">
        <v>1.9185939171935222</v>
      </c>
      <c r="P324" s="47">
        <v>1012.858332104516</v>
      </c>
      <c r="Q324" s="47">
        <f t="shared" si="4"/>
        <v>1012.858332104516</v>
      </c>
      <c r="S324" s="4" t="str">
        <f>IF(R324&gt;0,IF(H324&gt;'About this compilation'!$A$19,R324*'About this compilation'!$A$17,""),"")</f>
        <v/>
      </c>
    </row>
    <row r="325" spans="2:19" x14ac:dyDescent="0.15">
      <c r="B325" s="4" t="s">
        <v>575</v>
      </c>
      <c r="C325" s="48">
        <v>22</v>
      </c>
      <c r="D325" s="49">
        <v>2</v>
      </c>
      <c r="O325" s="54">
        <v>1.4210675559426917</v>
      </c>
      <c r="P325" s="47">
        <v>787.14731769324862</v>
      </c>
      <c r="Q325" s="47">
        <f t="shared" ref="Q325:Q388" si="5">IF(O325&lt;5,P325," ")</f>
        <v>787.14731769324862</v>
      </c>
      <c r="S325" s="4" t="str">
        <f>IF(R325&gt;0,IF(H325&gt;'About this compilation'!$A$19,R325*'About this compilation'!$A$17,""),"")</f>
        <v/>
      </c>
    </row>
    <row r="326" spans="2:19" x14ac:dyDescent="0.15">
      <c r="B326" s="4" t="s">
        <v>575</v>
      </c>
      <c r="C326" s="48">
        <v>22</v>
      </c>
      <c r="D326" s="49">
        <v>2</v>
      </c>
      <c r="O326" s="54">
        <v>1.331533421644115</v>
      </c>
      <c r="P326" s="47">
        <v>803.11321457848805</v>
      </c>
      <c r="Q326" s="47">
        <f t="shared" si="5"/>
        <v>803.11321457848805</v>
      </c>
      <c r="S326" s="4" t="str">
        <f>IF(R326&gt;0,IF(H326&gt;'About this compilation'!$A$19,R326*'About this compilation'!$A$17,""),"")</f>
        <v/>
      </c>
    </row>
    <row r="327" spans="2:19" x14ac:dyDescent="0.15">
      <c r="B327" s="4" t="s">
        <v>575</v>
      </c>
      <c r="C327" s="48">
        <v>22</v>
      </c>
      <c r="D327" s="49">
        <v>2</v>
      </c>
      <c r="O327" s="54">
        <v>1.1550871079979133</v>
      </c>
      <c r="P327" s="47">
        <v>648.06695380137387</v>
      </c>
      <c r="Q327" s="47">
        <f t="shared" si="5"/>
        <v>648.06695380137387</v>
      </c>
      <c r="S327" s="4" t="str">
        <f>IF(R327&gt;0,IF(H327&gt;'About this compilation'!$A$19,R327*'About this compilation'!$A$17,""),"")</f>
        <v/>
      </c>
    </row>
    <row r="328" spans="2:19" x14ac:dyDescent="0.15">
      <c r="B328" s="4" t="s">
        <v>575</v>
      </c>
      <c r="C328" s="48">
        <v>24</v>
      </c>
      <c r="D328" s="49">
        <v>2</v>
      </c>
      <c r="O328" s="54">
        <v>1.578267146404017</v>
      </c>
      <c r="P328" s="47">
        <v>841.85349176557622</v>
      </c>
      <c r="Q328" s="47">
        <f t="shared" si="5"/>
        <v>841.85349176557622</v>
      </c>
      <c r="S328" s="4" t="str">
        <f>IF(R328&gt;0,IF(H328&gt;'About this compilation'!$A$19,R328*'About this compilation'!$A$17,""),"")</f>
        <v/>
      </c>
    </row>
    <row r="329" spans="2:19" x14ac:dyDescent="0.15">
      <c r="B329" s="4" t="s">
        <v>575</v>
      </c>
      <c r="C329" s="48">
        <v>24</v>
      </c>
      <c r="D329" s="49">
        <v>2</v>
      </c>
      <c r="O329" s="54">
        <v>2.2807968374787482</v>
      </c>
      <c r="P329" s="47">
        <v>1222.1996169408112</v>
      </c>
      <c r="Q329" s="47">
        <f t="shared" si="5"/>
        <v>1222.1996169408112</v>
      </c>
      <c r="S329" s="4" t="str">
        <f>IF(R329&gt;0,IF(H329&gt;'About this compilation'!$A$19,R329*'About this compilation'!$A$17,""),"")</f>
        <v/>
      </c>
    </row>
    <row r="330" spans="2:19" x14ac:dyDescent="0.15">
      <c r="B330" s="4" t="s">
        <v>575</v>
      </c>
      <c r="C330" s="48">
        <v>24</v>
      </c>
      <c r="D330" s="49">
        <v>2</v>
      </c>
      <c r="O330" s="54">
        <v>0.89995787361658619</v>
      </c>
      <c r="P330" s="47">
        <v>486.39835428709864</v>
      </c>
      <c r="Q330" s="47">
        <f t="shared" si="5"/>
        <v>486.39835428709864</v>
      </c>
      <c r="S330" s="4" t="str">
        <f>IF(R330&gt;0,IF(H330&gt;'About this compilation'!$A$19,R330*'About this compilation'!$A$17,""),"")</f>
        <v/>
      </c>
    </row>
    <row r="331" spans="2:19" x14ac:dyDescent="0.15">
      <c r="B331" s="4" t="s">
        <v>575</v>
      </c>
      <c r="C331" s="48">
        <v>24</v>
      </c>
      <c r="D331" s="49">
        <v>2</v>
      </c>
      <c r="O331" s="54">
        <v>3.3054951526373841</v>
      </c>
      <c r="P331" s="47">
        <v>1788.6204155597163</v>
      </c>
      <c r="Q331" s="47">
        <f t="shared" si="5"/>
        <v>1788.6204155597163</v>
      </c>
      <c r="S331" s="4" t="str">
        <f>IF(R331&gt;0,IF(H331&gt;'About this compilation'!$A$19,R331*'About this compilation'!$A$17,""),"")</f>
        <v/>
      </c>
    </row>
    <row r="332" spans="2:19" x14ac:dyDescent="0.15">
      <c r="B332" s="4" t="s">
        <v>575</v>
      </c>
      <c r="C332" s="48">
        <v>24</v>
      </c>
      <c r="D332" s="49">
        <v>2</v>
      </c>
      <c r="O332" s="54">
        <v>3.1775689615726472</v>
      </c>
      <c r="P332" s="47">
        <v>1760.6231177207387</v>
      </c>
      <c r="Q332" s="47">
        <f t="shared" si="5"/>
        <v>1760.6231177207387</v>
      </c>
      <c r="S332" s="4" t="str">
        <f>IF(R332&gt;0,IF(H332&gt;'About this compilation'!$A$19,R332*'About this compilation'!$A$17,""),"")</f>
        <v/>
      </c>
    </row>
    <row r="333" spans="2:19" x14ac:dyDescent="0.15">
      <c r="B333" s="4" t="s">
        <v>575</v>
      </c>
      <c r="C333" s="48">
        <v>27</v>
      </c>
      <c r="D333" s="49">
        <v>2</v>
      </c>
      <c r="O333" s="54">
        <v>1.6519596860597459</v>
      </c>
      <c r="P333" s="47">
        <v>878.16363250237123</v>
      </c>
      <c r="Q333" s="47">
        <f t="shared" si="5"/>
        <v>878.16363250237123</v>
      </c>
      <c r="S333" s="4" t="str">
        <f>IF(R333&gt;0,IF(H333&gt;'About this compilation'!$A$19,R333*'About this compilation'!$A$17,""),"")</f>
        <v/>
      </c>
    </row>
    <row r="334" spans="2:19" x14ac:dyDescent="0.15">
      <c r="B334" s="4" t="s">
        <v>575</v>
      </c>
      <c r="C334" s="48">
        <v>27</v>
      </c>
      <c r="D334" s="49">
        <v>2</v>
      </c>
      <c r="O334" s="54">
        <v>1.0744785673078847</v>
      </c>
      <c r="P334" s="47">
        <v>722.29996433170743</v>
      </c>
      <c r="Q334" s="47">
        <f t="shared" si="5"/>
        <v>722.29996433170743</v>
      </c>
      <c r="S334" s="4" t="str">
        <f>IF(R334&gt;0,IF(H334&gt;'About this compilation'!$A$19,R334*'About this compilation'!$A$17,""),"")</f>
        <v/>
      </c>
    </row>
    <row r="335" spans="2:19" x14ac:dyDescent="0.15">
      <c r="B335" s="4" t="s">
        <v>575</v>
      </c>
      <c r="C335" s="48">
        <v>27</v>
      </c>
      <c r="D335" s="49">
        <v>2</v>
      </c>
      <c r="O335" s="54">
        <v>0.66457277085459876</v>
      </c>
      <c r="P335" s="47">
        <v>315.94835746928675</v>
      </c>
      <c r="Q335" s="47">
        <f t="shared" si="5"/>
        <v>315.94835746928675</v>
      </c>
      <c r="S335" s="4" t="str">
        <f>IF(R335&gt;0,IF(H335&gt;'About this compilation'!$A$19,R335*'About this compilation'!$A$17,""),"")</f>
        <v/>
      </c>
    </row>
    <row r="336" spans="2:19" x14ac:dyDescent="0.15">
      <c r="B336" s="4" t="s">
        <v>575</v>
      </c>
      <c r="C336" s="48">
        <v>27</v>
      </c>
      <c r="D336" s="49">
        <v>2</v>
      </c>
      <c r="O336" s="54">
        <v>0.58445715434941847</v>
      </c>
      <c r="P336" s="47">
        <v>380.98884315740378</v>
      </c>
      <c r="Q336" s="47">
        <f t="shared" si="5"/>
        <v>380.98884315740378</v>
      </c>
      <c r="S336" s="4" t="str">
        <f>IF(R336&gt;0,IF(H336&gt;'About this compilation'!$A$19,R336*'About this compilation'!$A$17,""),"")</f>
        <v/>
      </c>
    </row>
    <row r="337" spans="2:19" x14ac:dyDescent="0.15">
      <c r="B337" s="4" t="s">
        <v>575</v>
      </c>
      <c r="C337" s="48">
        <v>27</v>
      </c>
      <c r="D337" s="49">
        <v>2</v>
      </c>
      <c r="O337" s="54">
        <v>0.91265497760837888</v>
      </c>
      <c r="P337" s="47">
        <v>466.68118987192031</v>
      </c>
      <c r="Q337" s="47">
        <f t="shared" si="5"/>
        <v>466.68118987192031</v>
      </c>
      <c r="S337" s="4" t="str">
        <f>IF(R337&gt;0,IF(H337&gt;'About this compilation'!$A$19,R337*'About this compilation'!$A$17,""),"")</f>
        <v/>
      </c>
    </row>
    <row r="338" spans="2:19" x14ac:dyDescent="0.15">
      <c r="B338" s="4" t="s">
        <v>575</v>
      </c>
      <c r="C338" s="48">
        <v>27</v>
      </c>
      <c r="D338" s="49">
        <v>2</v>
      </c>
      <c r="O338" s="54">
        <v>0.98143352318958732</v>
      </c>
      <c r="P338" s="47">
        <v>422.33187446805152</v>
      </c>
      <c r="Q338" s="47">
        <f t="shared" si="5"/>
        <v>422.33187446805152</v>
      </c>
      <c r="S338" s="4" t="str">
        <f>IF(R338&gt;0,IF(H338&gt;'About this compilation'!$A$19,R338*'About this compilation'!$A$17,""),"")</f>
        <v/>
      </c>
    </row>
    <row r="339" spans="2:19" x14ac:dyDescent="0.15">
      <c r="B339" s="4" t="s">
        <v>575</v>
      </c>
      <c r="C339" s="48">
        <v>28</v>
      </c>
      <c r="D339" s="49">
        <v>2</v>
      </c>
      <c r="O339" s="54">
        <v>2.0121773727438566</v>
      </c>
      <c r="P339" s="47">
        <v>783.56016799929762</v>
      </c>
      <c r="Q339" s="47">
        <f t="shared" si="5"/>
        <v>783.56016799929762</v>
      </c>
      <c r="S339" s="4" t="str">
        <f>IF(R339&gt;0,IF(H339&gt;'About this compilation'!$A$19,R339*'About this compilation'!$A$17,""),"")</f>
        <v/>
      </c>
    </row>
    <row r="340" spans="2:19" x14ac:dyDescent="0.15">
      <c r="B340" s="4" t="s">
        <v>575</v>
      </c>
      <c r="C340" s="48">
        <v>28</v>
      </c>
      <c r="D340" s="49">
        <v>2</v>
      </c>
      <c r="O340" s="54">
        <v>1.2896280179989772</v>
      </c>
      <c r="P340" s="47">
        <v>575.07830031600088</v>
      </c>
      <c r="Q340" s="47">
        <f t="shared" si="5"/>
        <v>575.07830031600088</v>
      </c>
      <c r="S340" s="4" t="str">
        <f>IF(R340&gt;0,IF(H340&gt;'About this compilation'!$A$19,R340*'About this compilation'!$A$17,""),"")</f>
        <v/>
      </c>
    </row>
    <row r="341" spans="2:19" x14ac:dyDescent="0.15">
      <c r="B341" s="4" t="s">
        <v>575</v>
      </c>
      <c r="C341" s="48">
        <v>29</v>
      </c>
      <c r="D341" s="49">
        <v>2</v>
      </c>
      <c r="O341" s="54">
        <v>0.71591782156982853</v>
      </c>
      <c r="P341" s="47">
        <v>320.11186906877322</v>
      </c>
      <c r="Q341" s="47">
        <f t="shared" si="5"/>
        <v>320.11186906877322</v>
      </c>
      <c r="S341" s="4" t="str">
        <f>IF(R341&gt;0,IF(H341&gt;'About this compilation'!$A$19,R341*'About this compilation'!$A$17,""),"")</f>
        <v/>
      </c>
    </row>
    <row r="342" spans="2:19" x14ac:dyDescent="0.15">
      <c r="B342" s="4" t="s">
        <v>575</v>
      </c>
      <c r="C342" s="48">
        <v>30</v>
      </c>
      <c r="D342" s="49">
        <v>2</v>
      </c>
      <c r="O342" s="54">
        <v>0.52183507766346515</v>
      </c>
      <c r="P342" s="47">
        <v>93.49325560914501</v>
      </c>
      <c r="Q342" s="47">
        <f t="shared" si="5"/>
        <v>93.49325560914501</v>
      </c>
      <c r="S342" s="4" t="str">
        <f>IF(R342&gt;0,IF(H342&gt;'About this compilation'!$A$19,R342*'About this compilation'!$A$17,""),"")</f>
        <v/>
      </c>
    </row>
    <row r="343" spans="2:19" x14ac:dyDescent="0.15">
      <c r="B343" s="4" t="s">
        <v>575</v>
      </c>
      <c r="C343" s="48">
        <v>31</v>
      </c>
      <c r="D343" s="49">
        <v>2</v>
      </c>
      <c r="O343" s="54">
        <v>2.5867934752238924</v>
      </c>
      <c r="P343" s="47">
        <v>1194.3046463174235</v>
      </c>
      <c r="Q343" s="47">
        <f t="shared" si="5"/>
        <v>1194.3046463174235</v>
      </c>
      <c r="S343" s="4" t="str">
        <f>IF(R343&gt;0,IF(H343&gt;'About this compilation'!$A$19,R343*'About this compilation'!$A$17,""),"")</f>
        <v/>
      </c>
    </row>
    <row r="344" spans="2:19" x14ac:dyDescent="0.15">
      <c r="B344" s="4" t="s">
        <v>575</v>
      </c>
      <c r="C344" s="48">
        <v>31</v>
      </c>
      <c r="D344" s="49">
        <v>2</v>
      </c>
      <c r="O344" s="54">
        <v>0.68760106868739401</v>
      </c>
      <c r="P344" s="47">
        <v>364.88962828218342</v>
      </c>
      <c r="Q344" s="47">
        <f t="shared" si="5"/>
        <v>364.88962828218342</v>
      </c>
      <c r="S344" s="4" t="str">
        <f>IF(R344&gt;0,IF(H344&gt;'About this compilation'!$A$19,R344*'About this compilation'!$A$17,""),"")</f>
        <v/>
      </c>
    </row>
    <row r="345" spans="2:19" x14ac:dyDescent="0.15">
      <c r="B345" s="4" t="s">
        <v>575</v>
      </c>
      <c r="C345" s="48">
        <v>31</v>
      </c>
      <c r="D345" s="49">
        <v>2</v>
      </c>
      <c r="O345" s="54">
        <v>1.2771018992687575</v>
      </c>
      <c r="P345" s="47">
        <v>1043.1908806838308</v>
      </c>
      <c r="Q345" s="47">
        <f t="shared" si="5"/>
        <v>1043.1908806838308</v>
      </c>
      <c r="S345" s="4" t="str">
        <f>IF(R345&gt;0,IF(H345&gt;'About this compilation'!$A$19,R345*'About this compilation'!$A$17,""),"")</f>
        <v/>
      </c>
    </row>
    <row r="346" spans="2:19" x14ac:dyDescent="0.15">
      <c r="B346" s="4" t="s">
        <v>575</v>
      </c>
      <c r="C346" s="48">
        <v>31</v>
      </c>
      <c r="D346" s="49">
        <v>2</v>
      </c>
      <c r="O346" s="54">
        <v>1.0652947234127645</v>
      </c>
      <c r="P346" s="47">
        <v>473.30107001508634</v>
      </c>
      <c r="Q346" s="47">
        <f t="shared" si="5"/>
        <v>473.30107001508634</v>
      </c>
      <c r="S346" s="4" t="str">
        <f>IF(R346&gt;0,IF(H346&gt;'About this compilation'!$A$19,R346*'About this compilation'!$A$17,""),"")</f>
        <v/>
      </c>
    </row>
    <row r="347" spans="2:19" x14ac:dyDescent="0.15">
      <c r="B347" s="4" t="s">
        <v>575</v>
      </c>
      <c r="C347" s="48">
        <v>31</v>
      </c>
      <c r="D347" s="49">
        <v>2</v>
      </c>
      <c r="O347" s="54">
        <v>1.7351414598307717</v>
      </c>
      <c r="P347" s="47">
        <v>1587.421075578188</v>
      </c>
      <c r="Q347" s="47">
        <f t="shared" si="5"/>
        <v>1587.421075578188</v>
      </c>
      <c r="S347" s="4" t="str">
        <f>IF(R347&gt;0,IF(H347&gt;'About this compilation'!$A$19,R347*'About this compilation'!$A$17,""),"")</f>
        <v/>
      </c>
    </row>
    <row r="348" spans="2:19" x14ac:dyDescent="0.15">
      <c r="B348" s="4" t="s">
        <v>575</v>
      </c>
      <c r="C348" s="48">
        <v>31</v>
      </c>
      <c r="D348" s="49">
        <v>2</v>
      </c>
      <c r="O348" s="54">
        <v>1.3996526353307159</v>
      </c>
      <c r="P348" s="47">
        <v>692.1451819332791</v>
      </c>
      <c r="Q348" s="47">
        <f t="shared" si="5"/>
        <v>692.1451819332791</v>
      </c>
      <c r="S348" s="4" t="str">
        <f>IF(R348&gt;0,IF(H348&gt;'About this compilation'!$A$19,R348*'About this compilation'!$A$17,""),"")</f>
        <v/>
      </c>
    </row>
    <row r="349" spans="2:19" x14ac:dyDescent="0.15">
      <c r="B349" s="4" t="s">
        <v>575</v>
      </c>
      <c r="C349" s="48">
        <v>32</v>
      </c>
      <c r="D349" s="49">
        <v>2</v>
      </c>
      <c r="O349" s="54">
        <v>17.742909446344825</v>
      </c>
      <c r="P349" s="47">
        <v>9146.7751138007989</v>
      </c>
      <c r="Q349" s="47" t="str">
        <f t="shared" si="5"/>
        <v xml:space="preserve"> </v>
      </c>
      <c r="S349" s="4" t="str">
        <f>IF(R349&gt;0,IF(H349&gt;'About this compilation'!$A$19,R349*'About this compilation'!$A$17,""),"")</f>
        <v/>
      </c>
    </row>
    <row r="350" spans="2:19" x14ac:dyDescent="0.15">
      <c r="B350" s="4" t="s">
        <v>575</v>
      </c>
      <c r="C350" s="48">
        <v>32</v>
      </c>
      <c r="D350" s="49">
        <v>2</v>
      </c>
      <c r="O350" s="54">
        <v>5.3227848388832921</v>
      </c>
      <c r="P350" s="47">
        <v>3574.6690249895964</v>
      </c>
      <c r="Q350" s="47" t="str">
        <f t="shared" si="5"/>
        <v xml:space="preserve"> </v>
      </c>
      <c r="S350" s="4" t="str">
        <f>IF(R350&gt;0,IF(H350&gt;'About this compilation'!$A$19,R350*'About this compilation'!$A$17,""),"")</f>
        <v/>
      </c>
    </row>
    <row r="351" spans="2:19" x14ac:dyDescent="0.15">
      <c r="B351" s="4" t="s">
        <v>575</v>
      </c>
      <c r="C351" s="48">
        <v>36</v>
      </c>
      <c r="D351" s="49">
        <v>2</v>
      </c>
      <c r="O351" s="54">
        <v>2.5939312003674502</v>
      </c>
      <c r="P351" s="47">
        <v>1265.2169407594283</v>
      </c>
      <c r="Q351" s="47">
        <f t="shared" si="5"/>
        <v>1265.2169407594283</v>
      </c>
      <c r="S351" s="4" t="str">
        <f>IF(R351&gt;0,IF(H351&gt;'About this compilation'!$A$19,R351*'About this compilation'!$A$17,""),"")</f>
        <v/>
      </c>
    </row>
    <row r="352" spans="2:19" x14ac:dyDescent="0.15">
      <c r="B352" s="4" t="s">
        <v>575</v>
      </c>
      <c r="C352" s="48">
        <v>36</v>
      </c>
      <c r="D352" s="49">
        <v>2</v>
      </c>
      <c r="O352" s="54">
        <v>2.5939312003674502</v>
      </c>
      <c r="P352" s="47">
        <v>2122.7313352605302</v>
      </c>
      <c r="Q352" s="47">
        <f t="shared" si="5"/>
        <v>2122.7313352605302</v>
      </c>
      <c r="S352" s="4" t="str">
        <f>IF(R352&gt;0,IF(H352&gt;'About this compilation'!$A$19,R352*'About this compilation'!$A$17,""),"")</f>
        <v/>
      </c>
    </row>
    <row r="353" spans="2:19" x14ac:dyDescent="0.15">
      <c r="B353" s="4" t="s">
        <v>575</v>
      </c>
      <c r="C353" s="48">
        <v>37</v>
      </c>
      <c r="D353" s="49">
        <v>2</v>
      </c>
      <c r="O353" s="54">
        <v>0.8775605764842348</v>
      </c>
      <c r="P353" s="47">
        <v>416.90905340985296</v>
      </c>
      <c r="Q353" s="47">
        <f t="shared" si="5"/>
        <v>416.90905340985296</v>
      </c>
      <c r="S353" s="4" t="str">
        <f>IF(R353&gt;0,IF(H353&gt;'About this compilation'!$A$19,R353*'About this compilation'!$A$17,""),"")</f>
        <v/>
      </c>
    </row>
    <row r="354" spans="2:19" x14ac:dyDescent="0.15">
      <c r="B354" s="4" t="s">
        <v>575</v>
      </c>
      <c r="C354" s="48">
        <v>37</v>
      </c>
      <c r="D354" s="49">
        <v>2</v>
      </c>
      <c r="O354" s="54">
        <v>2.3082973987249091</v>
      </c>
      <c r="P354" s="47">
        <v>1331.5263003095267</v>
      </c>
      <c r="Q354" s="47">
        <f t="shared" si="5"/>
        <v>1331.5263003095267</v>
      </c>
      <c r="S354" s="4" t="str">
        <f>IF(R354&gt;0,IF(H354&gt;'About this compilation'!$A$19,R354*'About this compilation'!$A$17,""),"")</f>
        <v/>
      </c>
    </row>
    <row r="355" spans="2:19" x14ac:dyDescent="0.15">
      <c r="B355" s="4" t="s">
        <v>575</v>
      </c>
      <c r="C355" s="48">
        <v>37</v>
      </c>
      <c r="D355" s="49">
        <v>2</v>
      </c>
      <c r="O355" s="54">
        <v>2.5665276088809916</v>
      </c>
      <c r="P355" s="47">
        <v>1708.9373999330526</v>
      </c>
      <c r="Q355" s="47">
        <f t="shared" si="5"/>
        <v>1708.9373999330526</v>
      </c>
      <c r="S355" s="4" t="str">
        <f>IF(R355&gt;0,IF(H355&gt;'About this compilation'!$A$19,R355*'About this compilation'!$A$17,""),"")</f>
        <v/>
      </c>
    </row>
    <row r="356" spans="2:19" x14ac:dyDescent="0.15">
      <c r="B356" s="4" t="s">
        <v>575</v>
      </c>
      <c r="C356" s="48">
        <v>37</v>
      </c>
      <c r="D356" s="49">
        <v>2</v>
      </c>
      <c r="O356" s="54">
        <v>13.450075764597319</v>
      </c>
      <c r="P356" s="47">
        <v>8162.514381985231</v>
      </c>
      <c r="Q356" s="47" t="str">
        <f t="shared" si="5"/>
        <v xml:space="preserve"> </v>
      </c>
      <c r="S356" s="4" t="str">
        <f>IF(R356&gt;0,IF(H356&gt;'About this compilation'!$A$19,R356*'About this compilation'!$A$17,""),"")</f>
        <v/>
      </c>
    </row>
    <row r="357" spans="2:19" x14ac:dyDescent="0.15">
      <c r="B357" s="4" t="s">
        <v>575</v>
      </c>
      <c r="C357" s="48">
        <v>37</v>
      </c>
      <c r="D357" s="49">
        <v>2</v>
      </c>
      <c r="O357" s="54">
        <v>1.5438692580313231</v>
      </c>
      <c r="P357" s="47">
        <v>494.1171160246505</v>
      </c>
      <c r="Q357" s="47">
        <f t="shared" si="5"/>
        <v>494.1171160246505</v>
      </c>
      <c r="S357" s="4" t="str">
        <f>IF(R357&gt;0,IF(H357&gt;'About this compilation'!$A$19,R357*'About this compilation'!$A$17,""),"")</f>
        <v/>
      </c>
    </row>
    <row r="358" spans="2:19" x14ac:dyDescent="0.15">
      <c r="B358" s="4" t="s">
        <v>575</v>
      </c>
      <c r="C358" s="48">
        <v>37</v>
      </c>
      <c r="D358" s="49">
        <v>2</v>
      </c>
      <c r="O358" s="54">
        <v>0.79700802387699488</v>
      </c>
      <c r="P358" s="47">
        <v>467.42637648833352</v>
      </c>
      <c r="Q358" s="47">
        <f t="shared" si="5"/>
        <v>467.42637648833352</v>
      </c>
      <c r="S358" s="4" t="str">
        <f>IF(R358&gt;0,IF(H358&gt;'About this compilation'!$A$19,R358*'About this compilation'!$A$17,""),"")</f>
        <v/>
      </c>
    </row>
    <row r="359" spans="2:19" x14ac:dyDescent="0.15">
      <c r="B359" s="4" t="s">
        <v>575</v>
      </c>
      <c r="C359" s="48">
        <v>38</v>
      </c>
      <c r="D359" s="49">
        <v>2</v>
      </c>
      <c r="O359" s="54">
        <v>0.86542212386890738</v>
      </c>
      <c r="P359" s="47">
        <v>413.44994035608096</v>
      </c>
      <c r="Q359" s="47">
        <f t="shared" si="5"/>
        <v>413.44994035608096</v>
      </c>
      <c r="S359" s="4" t="str">
        <f>IF(R359&gt;0,IF(H359&gt;'About this compilation'!$A$19,R359*'About this compilation'!$A$17,""),"")</f>
        <v/>
      </c>
    </row>
    <row r="360" spans="2:19" x14ac:dyDescent="0.15">
      <c r="B360" s="4" t="s">
        <v>575</v>
      </c>
      <c r="C360" s="48">
        <v>39</v>
      </c>
      <c r="D360" s="49">
        <v>2</v>
      </c>
      <c r="O360" s="54">
        <v>2.5871549067036046</v>
      </c>
      <c r="P360" s="47">
        <v>927.83450025057948</v>
      </c>
      <c r="Q360" s="47">
        <f t="shared" si="5"/>
        <v>927.83450025057948</v>
      </c>
      <c r="S360" s="4" t="str">
        <f>IF(R360&gt;0,IF(H360&gt;'About this compilation'!$A$19,R360*'About this compilation'!$A$17,""),"")</f>
        <v/>
      </c>
    </row>
    <row r="361" spans="2:19" x14ac:dyDescent="0.15">
      <c r="B361" s="4" t="s">
        <v>575</v>
      </c>
      <c r="C361" s="48">
        <v>40</v>
      </c>
      <c r="D361" s="49">
        <v>2</v>
      </c>
      <c r="O361" s="54">
        <v>1.5056762550902425</v>
      </c>
      <c r="P361" s="47">
        <v>759.32622147711902</v>
      </c>
      <c r="Q361" s="47">
        <f t="shared" si="5"/>
        <v>759.32622147711902</v>
      </c>
      <c r="S361" s="4" t="str">
        <f>IF(R361&gt;0,IF(H361&gt;'About this compilation'!$A$19,R361*'About this compilation'!$A$17,""),"")</f>
        <v/>
      </c>
    </row>
    <row r="362" spans="2:19" x14ac:dyDescent="0.15">
      <c r="B362" s="4" t="s">
        <v>575</v>
      </c>
      <c r="C362" s="48">
        <v>41</v>
      </c>
      <c r="D362" s="49">
        <v>2</v>
      </c>
      <c r="O362" s="54">
        <v>1.7420736158593249</v>
      </c>
      <c r="P362" s="47">
        <v>932.67130583396533</v>
      </c>
      <c r="Q362" s="47">
        <f t="shared" si="5"/>
        <v>932.67130583396533</v>
      </c>
      <c r="S362" s="4" t="str">
        <f>IF(R362&gt;0,IF(H362&gt;'About this compilation'!$A$19,R362*'About this compilation'!$A$17,""),"")</f>
        <v/>
      </c>
    </row>
    <row r="363" spans="2:19" x14ac:dyDescent="0.15">
      <c r="B363" s="4" t="s">
        <v>575</v>
      </c>
      <c r="C363" s="48">
        <v>42</v>
      </c>
      <c r="D363" s="49">
        <v>2</v>
      </c>
      <c r="O363" s="54">
        <v>2.1843163102368894</v>
      </c>
      <c r="P363" s="47">
        <v>1223.0485303621474</v>
      </c>
      <c r="Q363" s="47">
        <f t="shared" si="5"/>
        <v>1223.0485303621474</v>
      </c>
      <c r="S363" s="4" t="str">
        <f>IF(R363&gt;0,IF(H363&gt;'About this compilation'!$A$19,R363*'About this compilation'!$A$17,""),"")</f>
        <v/>
      </c>
    </row>
    <row r="364" spans="2:19" x14ac:dyDescent="0.15">
      <c r="B364" s="4" t="s">
        <v>575</v>
      </c>
      <c r="C364" s="48">
        <v>43</v>
      </c>
      <c r="D364" s="49">
        <v>2</v>
      </c>
      <c r="O364" s="54">
        <v>1.4422581987928953</v>
      </c>
      <c r="P364" s="47">
        <v>834.0795194070605</v>
      </c>
      <c r="Q364" s="47">
        <f t="shared" si="5"/>
        <v>834.0795194070605</v>
      </c>
      <c r="S364" s="4" t="str">
        <f>IF(R364&gt;0,IF(H364&gt;'About this compilation'!$A$19,R364*'About this compilation'!$A$17,""),"")</f>
        <v/>
      </c>
    </row>
    <row r="365" spans="2:19" x14ac:dyDescent="0.15">
      <c r="B365" s="4" t="s">
        <v>575</v>
      </c>
      <c r="C365" s="48">
        <v>43</v>
      </c>
      <c r="D365" s="49">
        <v>2</v>
      </c>
      <c r="O365" s="54">
        <v>0.86017605140338715</v>
      </c>
      <c r="P365" s="47">
        <v>360.84500502964192</v>
      </c>
      <c r="Q365" s="47">
        <f t="shared" si="5"/>
        <v>360.84500502964192</v>
      </c>
      <c r="S365" s="4" t="str">
        <f>IF(R365&gt;0,IF(H365&gt;'About this compilation'!$A$19,R365*'About this compilation'!$A$17,""),"")</f>
        <v/>
      </c>
    </row>
    <row r="366" spans="2:19" x14ac:dyDescent="0.15">
      <c r="B366" s="4" t="s">
        <v>575</v>
      </c>
      <c r="C366" s="48">
        <v>44</v>
      </c>
      <c r="D366" s="49">
        <v>2</v>
      </c>
      <c r="O366" s="54">
        <v>2.552420919385467</v>
      </c>
      <c r="P366" s="47">
        <v>1466.7578187850249</v>
      </c>
      <c r="Q366" s="47">
        <f t="shared" si="5"/>
        <v>1466.7578187850249</v>
      </c>
      <c r="S366" s="4" t="str">
        <f>IF(R366&gt;0,IF(H366&gt;'About this compilation'!$A$19,R366*'About this compilation'!$A$17,""),"")</f>
        <v/>
      </c>
    </row>
    <row r="367" spans="2:19" x14ac:dyDescent="0.15">
      <c r="B367" s="4" t="s">
        <v>575</v>
      </c>
      <c r="C367" s="48">
        <v>44</v>
      </c>
      <c r="D367" s="49">
        <v>2</v>
      </c>
      <c r="O367" s="54">
        <v>0.81509220122178927</v>
      </c>
      <c r="P367" s="47">
        <v>418.14840102594178</v>
      </c>
      <c r="Q367" s="47">
        <f t="shared" si="5"/>
        <v>418.14840102594178</v>
      </c>
      <c r="S367" s="4" t="str">
        <f>IF(R367&gt;0,IF(H367&gt;'About this compilation'!$A$19,R367*'About this compilation'!$A$17,""),"")</f>
        <v/>
      </c>
    </row>
    <row r="368" spans="2:19" x14ac:dyDescent="0.15">
      <c r="B368" s="4" t="s">
        <v>575</v>
      </c>
      <c r="C368" s="48">
        <v>45</v>
      </c>
      <c r="D368" s="49">
        <v>2</v>
      </c>
      <c r="O368" s="54">
        <v>44.281316833456629</v>
      </c>
      <c r="P368" s="47">
        <v>56985.25787043618</v>
      </c>
      <c r="Q368" s="47" t="str">
        <f t="shared" si="5"/>
        <v xml:space="preserve"> </v>
      </c>
      <c r="S368" s="4" t="str">
        <f>IF(R368&gt;0,IF(H368&gt;'About this compilation'!$A$19,R368*'About this compilation'!$A$17,""),"")</f>
        <v/>
      </c>
    </row>
    <row r="369" spans="2:19" x14ac:dyDescent="0.15">
      <c r="B369" s="4" t="s">
        <v>575</v>
      </c>
      <c r="C369" s="48">
        <v>45</v>
      </c>
      <c r="D369" s="49">
        <v>2</v>
      </c>
      <c r="O369" s="54">
        <v>0.5173811338007942</v>
      </c>
      <c r="P369" s="47">
        <v>253.58436274336427</v>
      </c>
      <c r="Q369" s="47">
        <f t="shared" si="5"/>
        <v>253.58436274336427</v>
      </c>
      <c r="S369" s="4" t="str">
        <f>IF(R369&gt;0,IF(H369&gt;'About this compilation'!$A$19,R369*'About this compilation'!$A$17,""),"")</f>
        <v/>
      </c>
    </row>
    <row r="370" spans="2:19" x14ac:dyDescent="0.15">
      <c r="B370" s="4" t="s">
        <v>575</v>
      </c>
      <c r="C370" s="48">
        <v>45</v>
      </c>
      <c r="D370" s="49">
        <v>2</v>
      </c>
      <c r="O370" s="54">
        <v>1.9588501863314018</v>
      </c>
      <c r="P370" s="47">
        <v>1100.119626569196</v>
      </c>
      <c r="Q370" s="47">
        <f t="shared" si="5"/>
        <v>1100.119626569196</v>
      </c>
      <c r="S370" s="4" t="str">
        <f>IF(R370&gt;0,IF(H370&gt;'About this compilation'!$A$19,R370*'About this compilation'!$A$17,""),"")</f>
        <v/>
      </c>
    </row>
    <row r="371" spans="2:19" x14ac:dyDescent="0.15">
      <c r="B371" s="4" t="s">
        <v>575</v>
      </c>
      <c r="C371" s="48">
        <v>46</v>
      </c>
      <c r="D371" s="49">
        <v>2</v>
      </c>
      <c r="O371" s="54">
        <v>0.90092043116224119</v>
      </c>
      <c r="P371" s="47">
        <v>309.39019609088626</v>
      </c>
      <c r="Q371" s="47">
        <f t="shared" si="5"/>
        <v>309.39019609088626</v>
      </c>
      <c r="S371" s="4" t="str">
        <f>IF(R371&gt;0,IF(H371&gt;'About this compilation'!$A$19,R371*'About this compilation'!$A$17,""),"")</f>
        <v/>
      </c>
    </row>
    <row r="372" spans="2:19" x14ac:dyDescent="0.15">
      <c r="B372" s="4" t="s">
        <v>575</v>
      </c>
      <c r="C372" s="48">
        <v>47</v>
      </c>
      <c r="D372" s="49">
        <v>2</v>
      </c>
      <c r="O372" s="54">
        <v>1.1594539101577803</v>
      </c>
      <c r="P372" s="47">
        <v>669.01864085111561</v>
      </c>
      <c r="Q372" s="47">
        <f t="shared" si="5"/>
        <v>669.01864085111561</v>
      </c>
      <c r="S372" s="4" t="str">
        <f>IF(R372&gt;0,IF(H372&gt;'About this compilation'!$A$19,R372*'About this compilation'!$A$17,""),"")</f>
        <v/>
      </c>
    </row>
    <row r="373" spans="2:19" x14ac:dyDescent="0.15">
      <c r="B373" s="4" t="s">
        <v>575</v>
      </c>
      <c r="C373" s="48">
        <v>47</v>
      </c>
      <c r="D373" s="49">
        <v>2</v>
      </c>
      <c r="O373" s="54">
        <v>1.1787860906592023</v>
      </c>
      <c r="P373" s="47">
        <v>587.75200498062395</v>
      </c>
      <c r="Q373" s="47">
        <f t="shared" si="5"/>
        <v>587.75200498062395</v>
      </c>
      <c r="S373" s="4" t="str">
        <f>IF(R373&gt;0,IF(H373&gt;'About this compilation'!$A$19,R373*'About this compilation'!$A$17,""),"")</f>
        <v/>
      </c>
    </row>
    <row r="374" spans="2:19" x14ac:dyDescent="0.15">
      <c r="B374" s="4" t="s">
        <v>575</v>
      </c>
      <c r="C374" s="48">
        <v>47</v>
      </c>
      <c r="D374" s="49">
        <v>2</v>
      </c>
      <c r="O374" s="54">
        <v>1.1616627948709557</v>
      </c>
      <c r="P374" s="47">
        <v>558.56599916381811</v>
      </c>
      <c r="Q374" s="47">
        <f t="shared" si="5"/>
        <v>558.56599916381811</v>
      </c>
      <c r="S374" s="4" t="str">
        <f>IF(R374&gt;0,IF(H374&gt;'About this compilation'!$A$19,R374*'About this compilation'!$A$17,""),"")</f>
        <v/>
      </c>
    </row>
    <row r="375" spans="2:19" x14ac:dyDescent="0.15">
      <c r="B375" s="4" t="s">
        <v>575</v>
      </c>
      <c r="C375" s="48">
        <v>47</v>
      </c>
      <c r="D375" s="49">
        <v>2</v>
      </c>
      <c r="O375" s="54">
        <v>3.5326003478526609</v>
      </c>
      <c r="P375" s="47">
        <v>1499.1835413646904</v>
      </c>
      <c r="Q375" s="47">
        <f t="shared" si="5"/>
        <v>1499.1835413646904</v>
      </c>
      <c r="S375" s="4" t="str">
        <f>IF(R375&gt;0,IF(H375&gt;'About this compilation'!$A$19,R375*'About this compilation'!$A$17,""),"")</f>
        <v/>
      </c>
    </row>
    <row r="376" spans="2:19" x14ac:dyDescent="0.15">
      <c r="B376" s="4" t="s">
        <v>575</v>
      </c>
      <c r="C376" s="48">
        <v>47</v>
      </c>
      <c r="D376" s="49">
        <v>2</v>
      </c>
      <c r="O376" s="54">
        <v>0.65215201144792567</v>
      </c>
      <c r="P376" s="47">
        <v>425.52194896838813</v>
      </c>
      <c r="Q376" s="47">
        <f t="shared" si="5"/>
        <v>425.52194896838813</v>
      </c>
      <c r="S376" s="4" t="str">
        <f>IF(R376&gt;0,IF(H376&gt;'About this compilation'!$A$19,R376*'About this compilation'!$A$17,""),"")</f>
        <v/>
      </c>
    </row>
    <row r="377" spans="2:19" x14ac:dyDescent="0.15">
      <c r="B377" s="4" t="s">
        <v>575</v>
      </c>
      <c r="C377" s="48">
        <v>47</v>
      </c>
      <c r="D377" s="49">
        <v>2</v>
      </c>
      <c r="O377" s="54">
        <v>0.3376709069651464</v>
      </c>
      <c r="P377" s="47">
        <v>211.18595090152681</v>
      </c>
      <c r="Q377" s="47">
        <f t="shared" si="5"/>
        <v>211.18595090152681</v>
      </c>
      <c r="S377" s="4" t="str">
        <f>IF(R377&gt;0,IF(H377&gt;'About this compilation'!$A$19,R377*'About this compilation'!$A$17,""),"")</f>
        <v/>
      </c>
    </row>
    <row r="378" spans="2:19" x14ac:dyDescent="0.15">
      <c r="B378" s="4" t="s">
        <v>575</v>
      </c>
      <c r="C378" s="48">
        <v>47</v>
      </c>
      <c r="D378" s="49">
        <v>2</v>
      </c>
      <c r="O378" s="54">
        <v>0.74780655823003761</v>
      </c>
      <c r="P378" s="47">
        <v>306.17260720267046</v>
      </c>
      <c r="Q378" s="47">
        <f t="shared" si="5"/>
        <v>306.17260720267046</v>
      </c>
      <c r="S378" s="4" t="str">
        <f>IF(R378&gt;0,IF(H378&gt;'About this compilation'!$A$19,R378*'About this compilation'!$A$17,""),"")</f>
        <v/>
      </c>
    </row>
    <row r="379" spans="2:19" x14ac:dyDescent="0.15">
      <c r="B379" s="4" t="s">
        <v>575</v>
      </c>
      <c r="C379" s="48">
        <v>47</v>
      </c>
      <c r="D379" s="49">
        <v>2</v>
      </c>
      <c r="O379" s="54">
        <v>0.38146972656250006</v>
      </c>
      <c r="P379" s="47">
        <v>176.20170589083273</v>
      </c>
      <c r="Q379" s="47">
        <f t="shared" si="5"/>
        <v>176.20170589083273</v>
      </c>
      <c r="S379" s="4" t="str">
        <f>IF(R379&gt;0,IF(H379&gt;'About this compilation'!$A$19,R379*'About this compilation'!$A$17,""),"")</f>
        <v/>
      </c>
    </row>
    <row r="380" spans="2:19" x14ac:dyDescent="0.15">
      <c r="B380" s="4" t="s">
        <v>575</v>
      </c>
      <c r="C380" s="48">
        <v>47</v>
      </c>
      <c r="D380" s="49">
        <v>2</v>
      </c>
      <c r="O380" s="54">
        <v>1.3254461091049445</v>
      </c>
      <c r="P380" s="47">
        <v>694.95115781026402</v>
      </c>
      <c r="Q380" s="47">
        <f t="shared" si="5"/>
        <v>694.95115781026402</v>
      </c>
      <c r="S380" s="4" t="str">
        <f>IF(R380&gt;0,IF(H380&gt;'About this compilation'!$A$19,R380*'About this compilation'!$A$17,""),"")</f>
        <v/>
      </c>
    </row>
    <row r="381" spans="2:19" x14ac:dyDescent="0.15">
      <c r="B381" s="4" t="s">
        <v>575</v>
      </c>
      <c r="C381" s="48">
        <v>47</v>
      </c>
      <c r="D381" s="49">
        <v>2</v>
      </c>
      <c r="O381" s="54">
        <v>1.2191590122036446</v>
      </c>
      <c r="P381" s="47">
        <v>566.58694084066315</v>
      </c>
      <c r="Q381" s="47">
        <f t="shared" si="5"/>
        <v>566.58694084066315</v>
      </c>
      <c r="S381" s="4" t="str">
        <f>IF(R381&gt;0,IF(H381&gt;'About this compilation'!$A$19,R381*'About this compilation'!$A$17,""),"")</f>
        <v/>
      </c>
    </row>
    <row r="382" spans="2:19" x14ac:dyDescent="0.15">
      <c r="B382" s="4" t="s">
        <v>575</v>
      </c>
      <c r="C382" s="48">
        <v>47</v>
      </c>
      <c r="D382" s="49">
        <v>2</v>
      </c>
      <c r="O382" s="54">
        <v>1.0367734358736302</v>
      </c>
      <c r="P382" s="47">
        <v>548.25043108408522</v>
      </c>
      <c r="Q382" s="47">
        <f t="shared" si="5"/>
        <v>548.25043108408522</v>
      </c>
      <c r="S382" s="4" t="str">
        <f>IF(R382&gt;0,IF(H382&gt;'About this compilation'!$A$19,R382*'About this compilation'!$A$17,""),"")</f>
        <v/>
      </c>
    </row>
    <row r="383" spans="2:19" x14ac:dyDescent="0.15">
      <c r="B383" s="4" t="s">
        <v>575</v>
      </c>
      <c r="C383" s="48">
        <v>47</v>
      </c>
      <c r="D383" s="49">
        <v>2</v>
      </c>
      <c r="O383" s="54">
        <v>1.3060938056473164</v>
      </c>
      <c r="P383" s="47">
        <v>155.31507782551301</v>
      </c>
      <c r="Q383" s="47">
        <f t="shared" si="5"/>
        <v>155.31507782551301</v>
      </c>
      <c r="S383" s="4" t="str">
        <f>IF(R383&gt;0,IF(H383&gt;'About this compilation'!$A$19,R383*'About this compilation'!$A$17,""),"")</f>
        <v/>
      </c>
    </row>
    <row r="384" spans="2:19" x14ac:dyDescent="0.15">
      <c r="B384" s="4" t="s">
        <v>575</v>
      </c>
      <c r="C384" s="48">
        <v>47</v>
      </c>
      <c r="D384" s="49">
        <v>2</v>
      </c>
      <c r="O384" s="54">
        <v>0.43527998512939886</v>
      </c>
      <c r="P384" s="47">
        <v>277.23100182153183</v>
      </c>
      <c r="Q384" s="47">
        <f t="shared" si="5"/>
        <v>277.23100182153183</v>
      </c>
      <c r="S384" s="4" t="str">
        <f>IF(R384&gt;0,IF(H384&gt;'About this compilation'!$A$19,R384*'About this compilation'!$A$17,""),"")</f>
        <v/>
      </c>
    </row>
    <row r="385" spans="2:19" x14ac:dyDescent="0.15">
      <c r="B385" s="4" t="s">
        <v>575</v>
      </c>
      <c r="C385" s="48">
        <v>49</v>
      </c>
      <c r="D385" s="49">
        <v>2</v>
      </c>
      <c r="O385" s="54">
        <v>1.1187783983400721</v>
      </c>
      <c r="P385" s="47">
        <v>522.75628841202956</v>
      </c>
      <c r="Q385" s="47">
        <f t="shared" si="5"/>
        <v>522.75628841202956</v>
      </c>
      <c r="S385" s="4" t="str">
        <f>IF(R385&gt;0,IF(H385&gt;'About this compilation'!$A$19,R385*'About this compilation'!$A$17,""),"")</f>
        <v/>
      </c>
    </row>
    <row r="386" spans="2:19" x14ac:dyDescent="0.15">
      <c r="B386" s="4" t="s">
        <v>575</v>
      </c>
      <c r="C386" s="48">
        <v>49</v>
      </c>
      <c r="D386" s="49">
        <v>2</v>
      </c>
      <c r="O386" s="54">
        <v>0.79539605893768195</v>
      </c>
      <c r="P386" s="47">
        <v>407.9671144185948</v>
      </c>
      <c r="Q386" s="47">
        <f t="shared" si="5"/>
        <v>407.9671144185948</v>
      </c>
      <c r="S386" s="4" t="str">
        <f>IF(R386&gt;0,IF(H386&gt;'About this compilation'!$A$19,R386*'About this compilation'!$A$17,""),"")</f>
        <v/>
      </c>
    </row>
    <row r="387" spans="2:19" x14ac:dyDescent="0.15">
      <c r="B387" s="4" t="s">
        <v>575</v>
      </c>
      <c r="C387" s="48">
        <v>49</v>
      </c>
      <c r="D387" s="49">
        <v>2</v>
      </c>
      <c r="O387" s="54">
        <v>0.40453320154066541</v>
      </c>
      <c r="P387" s="47">
        <v>221.82178811114284</v>
      </c>
      <c r="Q387" s="47">
        <f t="shared" si="5"/>
        <v>221.82178811114284</v>
      </c>
      <c r="S387" s="4" t="str">
        <f>IF(R387&gt;0,IF(H387&gt;'About this compilation'!$A$19,R387*'About this compilation'!$A$17,""),"")</f>
        <v/>
      </c>
    </row>
    <row r="388" spans="2:19" x14ac:dyDescent="0.15">
      <c r="B388" s="4" t="s">
        <v>575</v>
      </c>
      <c r="C388" s="48">
        <v>49</v>
      </c>
      <c r="D388" s="49">
        <v>2</v>
      </c>
      <c r="O388" s="54">
        <v>0.76806830413255811</v>
      </c>
      <c r="P388" s="47">
        <v>332.38836568427746</v>
      </c>
      <c r="Q388" s="47">
        <f t="shared" si="5"/>
        <v>332.38836568427746</v>
      </c>
      <c r="S388" s="4" t="str">
        <f>IF(R388&gt;0,IF(H388&gt;'About this compilation'!$A$19,R388*'About this compilation'!$A$17,""),"")</f>
        <v/>
      </c>
    </row>
    <row r="389" spans="2:19" x14ac:dyDescent="0.15">
      <c r="B389" s="4" t="s">
        <v>575</v>
      </c>
      <c r="C389" s="48">
        <v>49</v>
      </c>
      <c r="D389" s="49">
        <v>2</v>
      </c>
      <c r="O389" s="54">
        <v>0.46994839825009116</v>
      </c>
      <c r="P389" s="47">
        <v>226.26797497715677</v>
      </c>
      <c r="Q389" s="47">
        <f t="shared" ref="Q389:Q420" si="6">IF(O389&lt;5,P389," ")</f>
        <v>226.26797497715677</v>
      </c>
      <c r="S389" s="4" t="str">
        <f>IF(R389&gt;0,IF(H389&gt;'About this compilation'!$A$19,R389*'About this compilation'!$A$17,""),"")</f>
        <v/>
      </c>
    </row>
    <row r="390" spans="2:19" x14ac:dyDescent="0.15">
      <c r="B390" s="4" t="s">
        <v>575</v>
      </c>
      <c r="C390" s="48">
        <v>49</v>
      </c>
      <c r="D390" s="49">
        <v>2</v>
      </c>
      <c r="O390" s="54">
        <v>1.2400124617122366</v>
      </c>
      <c r="P390" s="47">
        <v>606.79308860600577</v>
      </c>
      <c r="Q390" s="47">
        <f t="shared" si="6"/>
        <v>606.79308860600577</v>
      </c>
      <c r="S390" s="4" t="str">
        <f>IF(R390&gt;0,IF(H390&gt;'About this compilation'!$A$19,R390*'About this compilation'!$A$17,""),"")</f>
        <v/>
      </c>
    </row>
    <row r="391" spans="2:19" x14ac:dyDescent="0.15">
      <c r="B391" s="4" t="s">
        <v>575</v>
      </c>
      <c r="C391" s="48">
        <v>49</v>
      </c>
      <c r="D391" s="49">
        <v>2</v>
      </c>
      <c r="O391" s="54">
        <v>0.61281983813610963</v>
      </c>
      <c r="P391" s="47">
        <v>329.7557025070397</v>
      </c>
      <c r="Q391" s="47">
        <f t="shared" si="6"/>
        <v>329.7557025070397</v>
      </c>
      <c r="S391" s="4" t="str">
        <f>IF(R391&gt;0,IF(H391&gt;'About this compilation'!$A$19,R391*'About this compilation'!$A$17,""),"")</f>
        <v/>
      </c>
    </row>
    <row r="392" spans="2:19" x14ac:dyDescent="0.15">
      <c r="B392" s="4" t="s">
        <v>575</v>
      </c>
      <c r="C392" s="48">
        <v>49</v>
      </c>
      <c r="D392" s="49">
        <v>2</v>
      </c>
      <c r="O392" s="54">
        <v>0.61235473277498997</v>
      </c>
      <c r="P392" s="47">
        <v>274.69681157921144</v>
      </c>
      <c r="Q392" s="47">
        <f t="shared" si="6"/>
        <v>274.69681157921144</v>
      </c>
      <c r="S392" s="4" t="str">
        <f>IF(R392&gt;0,IF(H392&gt;'About this compilation'!$A$19,R392*'About this compilation'!$A$17,""),"")</f>
        <v/>
      </c>
    </row>
    <row r="393" spans="2:19" x14ac:dyDescent="0.15">
      <c r="B393" s="4" t="s">
        <v>575</v>
      </c>
      <c r="C393" s="48">
        <v>49</v>
      </c>
      <c r="D393" s="49">
        <v>2</v>
      </c>
      <c r="O393" s="54">
        <v>0.45521978644823996</v>
      </c>
      <c r="P393" s="47">
        <v>221.94239768014157</v>
      </c>
      <c r="Q393" s="47">
        <f t="shared" si="6"/>
        <v>221.94239768014157</v>
      </c>
      <c r="S393" s="4" t="str">
        <f>IF(R393&gt;0,IF(H393&gt;'About this compilation'!$A$19,R393*'About this compilation'!$A$17,""),"")</f>
        <v/>
      </c>
    </row>
    <row r="394" spans="2:19" x14ac:dyDescent="0.15">
      <c r="B394" s="4" t="s">
        <v>575</v>
      </c>
      <c r="C394" s="48">
        <v>49</v>
      </c>
      <c r="D394" s="49">
        <v>2</v>
      </c>
      <c r="O394" s="54">
        <v>0.77312993278751074</v>
      </c>
      <c r="P394" s="47">
        <v>427.97968201369054</v>
      </c>
      <c r="Q394" s="47">
        <f t="shared" si="6"/>
        <v>427.97968201369054</v>
      </c>
      <c r="S394" s="4" t="str">
        <f>IF(R394&gt;0,IF(H394&gt;'About this compilation'!$A$19,R394*'About this compilation'!$A$17,""),"")</f>
        <v/>
      </c>
    </row>
    <row r="395" spans="2:19" x14ac:dyDescent="0.15">
      <c r="B395" s="4" t="s">
        <v>575</v>
      </c>
      <c r="C395" s="48">
        <v>49</v>
      </c>
      <c r="D395" s="49">
        <v>2</v>
      </c>
      <c r="O395" s="54">
        <v>0.29452882311743578</v>
      </c>
      <c r="P395" s="47">
        <v>158.67947069159172</v>
      </c>
      <c r="Q395" s="47">
        <f t="shared" si="6"/>
        <v>158.67947069159172</v>
      </c>
      <c r="S395" s="4" t="str">
        <f>IF(R395&gt;0,IF(H395&gt;'About this compilation'!$A$19,R395*'About this compilation'!$A$17,""),"")</f>
        <v/>
      </c>
    </row>
    <row r="396" spans="2:19" x14ac:dyDescent="0.15">
      <c r="B396" s="4" t="s">
        <v>575</v>
      </c>
      <c r="C396" s="48">
        <v>49</v>
      </c>
      <c r="D396" s="49">
        <v>2</v>
      </c>
      <c r="O396" s="54">
        <v>2.0607813662684324</v>
      </c>
      <c r="P396" s="47">
        <v>1242.3592104715553</v>
      </c>
      <c r="Q396" s="47">
        <f t="shared" si="6"/>
        <v>1242.3592104715553</v>
      </c>
      <c r="S396" s="4" t="str">
        <f>IF(R396&gt;0,IF(H396&gt;'About this compilation'!$A$19,R396*'About this compilation'!$A$17,""),"")</f>
        <v/>
      </c>
    </row>
    <row r="397" spans="2:19" x14ac:dyDescent="0.15">
      <c r="B397" s="4" t="s">
        <v>575</v>
      </c>
      <c r="C397" s="48">
        <v>49</v>
      </c>
      <c r="D397" s="49">
        <v>2</v>
      </c>
      <c r="O397" s="54">
        <v>1.1371279815913995</v>
      </c>
      <c r="P397" s="47">
        <v>579.12100280188565</v>
      </c>
      <c r="Q397" s="47">
        <f t="shared" si="6"/>
        <v>579.12100280188565</v>
      </c>
      <c r="S397" s="4" t="str">
        <f>IF(R397&gt;0,IF(H397&gt;'About this compilation'!$A$19,R397*'About this compilation'!$A$17,""),"")</f>
        <v/>
      </c>
    </row>
    <row r="398" spans="2:19" x14ac:dyDescent="0.15">
      <c r="B398" s="4" t="s">
        <v>575</v>
      </c>
      <c r="C398" s="48">
        <v>49</v>
      </c>
      <c r="D398" s="49">
        <v>2</v>
      </c>
      <c r="O398" s="54">
        <v>1.2491139104140925</v>
      </c>
      <c r="P398" s="47">
        <v>387.81347495775441</v>
      </c>
      <c r="Q398" s="47">
        <f t="shared" si="6"/>
        <v>387.81347495775441</v>
      </c>
      <c r="S398" s="4" t="str">
        <f>IF(R398&gt;0,IF(H398&gt;'About this compilation'!$A$19,R398*'About this compilation'!$A$17,""),"")</f>
        <v/>
      </c>
    </row>
    <row r="399" spans="2:19" x14ac:dyDescent="0.15">
      <c r="B399" s="4" t="s">
        <v>575</v>
      </c>
      <c r="C399" s="48">
        <v>49</v>
      </c>
      <c r="D399" s="49">
        <v>2</v>
      </c>
      <c r="O399" s="54">
        <v>0.72825043142927515</v>
      </c>
      <c r="P399" s="47">
        <v>440.13960997379974</v>
      </c>
      <c r="Q399" s="47">
        <f t="shared" si="6"/>
        <v>440.13960997379974</v>
      </c>
      <c r="S399" s="4" t="str">
        <f>IF(R399&gt;0,IF(H399&gt;'About this compilation'!$A$19,R399*'About this compilation'!$A$17,""),"")</f>
        <v/>
      </c>
    </row>
    <row r="400" spans="2:19" x14ac:dyDescent="0.15">
      <c r="B400" s="4" t="s">
        <v>575</v>
      </c>
      <c r="C400" s="48">
        <v>49</v>
      </c>
      <c r="D400" s="49">
        <v>2</v>
      </c>
      <c r="O400" s="54">
        <v>0.40424010522477438</v>
      </c>
      <c r="P400" s="47">
        <v>220.70651894523508</v>
      </c>
      <c r="Q400" s="47">
        <f t="shared" si="6"/>
        <v>220.70651894523508</v>
      </c>
      <c r="S400" s="4" t="str">
        <f>IF(R400&gt;0,IF(H400&gt;'About this compilation'!$A$19,R400*'About this compilation'!$A$17,""),"")</f>
        <v/>
      </c>
    </row>
    <row r="401" spans="2:19" x14ac:dyDescent="0.15">
      <c r="B401" s="4" t="s">
        <v>575</v>
      </c>
      <c r="C401" s="48">
        <v>49</v>
      </c>
      <c r="D401" s="49">
        <v>2</v>
      </c>
      <c r="O401" s="54">
        <v>0.20368192092447562</v>
      </c>
      <c r="P401" s="47">
        <v>95.036885102484092</v>
      </c>
      <c r="Q401" s="47">
        <f t="shared" si="6"/>
        <v>95.036885102484092</v>
      </c>
      <c r="S401" s="4" t="str">
        <f>IF(R401&gt;0,IF(H401&gt;'About this compilation'!$A$19,R401*'About this compilation'!$A$17,""),"")</f>
        <v/>
      </c>
    </row>
    <row r="402" spans="2:19" x14ac:dyDescent="0.15">
      <c r="B402" s="4" t="s">
        <v>575</v>
      </c>
      <c r="C402" s="48">
        <v>49</v>
      </c>
      <c r="D402" s="49">
        <v>2</v>
      </c>
      <c r="O402" s="54">
        <v>0.7805039918869483</v>
      </c>
      <c r="P402" s="47">
        <v>377.67506849140096</v>
      </c>
      <c r="Q402" s="47">
        <f t="shared" si="6"/>
        <v>377.67506849140096</v>
      </c>
      <c r="S402" s="4" t="str">
        <f>IF(R402&gt;0,IF(H402&gt;'About this compilation'!$A$19,R402*'About this compilation'!$A$17,""),"")</f>
        <v/>
      </c>
    </row>
    <row r="403" spans="2:19" x14ac:dyDescent="0.15">
      <c r="B403" s="4" t="s">
        <v>575</v>
      </c>
      <c r="C403" s="48">
        <v>50</v>
      </c>
      <c r="D403" s="49">
        <v>2</v>
      </c>
      <c r="O403" s="54">
        <v>1.5455474444033666</v>
      </c>
      <c r="P403" s="47">
        <v>825.42761938952935</v>
      </c>
      <c r="Q403" s="47">
        <f t="shared" si="6"/>
        <v>825.42761938952935</v>
      </c>
      <c r="S403" s="4" t="str">
        <f>IF(R403&gt;0,IF(H403&gt;'About this compilation'!$A$19,R403*'About this compilation'!$A$17,""),"")</f>
        <v/>
      </c>
    </row>
    <row r="404" spans="2:19" x14ac:dyDescent="0.15">
      <c r="B404" s="4" t="s">
        <v>575</v>
      </c>
      <c r="C404" s="48">
        <v>50</v>
      </c>
      <c r="D404" s="49">
        <v>2</v>
      </c>
      <c r="O404" s="54">
        <v>1.0533120473730209</v>
      </c>
      <c r="P404" s="47">
        <v>569.50985198889191</v>
      </c>
      <c r="Q404" s="47">
        <f t="shared" si="6"/>
        <v>569.50985198889191</v>
      </c>
      <c r="S404" s="4" t="str">
        <f>IF(R404&gt;0,IF(H404&gt;'About this compilation'!$A$19,R404*'About this compilation'!$A$17,""),"")</f>
        <v/>
      </c>
    </row>
    <row r="405" spans="2:19" x14ac:dyDescent="0.15">
      <c r="B405" s="4" t="s">
        <v>575</v>
      </c>
      <c r="C405" s="48">
        <v>51</v>
      </c>
      <c r="D405" s="49">
        <v>2</v>
      </c>
      <c r="O405" s="54">
        <v>1.6926156265892489</v>
      </c>
      <c r="P405" s="47">
        <v>877.75308839632692</v>
      </c>
      <c r="Q405" s="47">
        <f t="shared" si="6"/>
        <v>877.75308839632692</v>
      </c>
      <c r="S405" s="4" t="str">
        <f>IF(R405&gt;0,IF(H405&gt;'About this compilation'!$A$19,R405*'About this compilation'!$A$17,""),"")</f>
        <v/>
      </c>
    </row>
    <row r="406" spans="2:19" x14ac:dyDescent="0.15">
      <c r="B406" s="4" t="s">
        <v>575</v>
      </c>
      <c r="C406" s="48">
        <v>51</v>
      </c>
      <c r="D406" s="49">
        <v>2</v>
      </c>
      <c r="O406" s="54">
        <v>2.0670474344598952</v>
      </c>
      <c r="P406" s="47">
        <v>1019.3186237448249</v>
      </c>
      <c r="Q406" s="47">
        <f t="shared" si="6"/>
        <v>1019.3186237448249</v>
      </c>
      <c r="S406" s="4" t="str">
        <f>IF(R406&gt;0,IF(H406&gt;'About this compilation'!$A$19,R406*'About this compilation'!$A$17,""),"")</f>
        <v/>
      </c>
    </row>
    <row r="407" spans="2:19" x14ac:dyDescent="0.15">
      <c r="B407" s="4" t="s">
        <v>575</v>
      </c>
      <c r="C407" s="48">
        <v>51</v>
      </c>
      <c r="D407" s="49">
        <v>2</v>
      </c>
      <c r="O407" s="54">
        <v>0.49143798341321748</v>
      </c>
      <c r="P407" s="47">
        <v>103.11543773111609</v>
      </c>
      <c r="Q407" s="47">
        <f t="shared" si="6"/>
        <v>103.11543773111609</v>
      </c>
      <c r="S407" s="4" t="str">
        <f>IF(R407&gt;0,IF(H407&gt;'About this compilation'!$A$19,R407*'About this compilation'!$A$17,""),"")</f>
        <v/>
      </c>
    </row>
    <row r="408" spans="2:19" x14ac:dyDescent="0.15">
      <c r="B408" s="4" t="s">
        <v>575</v>
      </c>
      <c r="C408" s="48">
        <v>52</v>
      </c>
      <c r="D408" s="49">
        <v>2</v>
      </c>
      <c r="O408" s="54">
        <v>1.5393978247625086</v>
      </c>
      <c r="P408" s="47">
        <v>726.40533608381293</v>
      </c>
      <c r="Q408" s="47">
        <f t="shared" si="6"/>
        <v>726.40533608381293</v>
      </c>
      <c r="S408" s="4" t="str">
        <f>IF(R408&gt;0,IF(H408&gt;'About this compilation'!$A$19,R408*'About this compilation'!$A$17,""),"")</f>
        <v/>
      </c>
    </row>
    <row r="409" spans="2:19" x14ac:dyDescent="0.15">
      <c r="B409" s="4" t="s">
        <v>575</v>
      </c>
      <c r="C409" s="48">
        <v>52</v>
      </c>
      <c r="D409" s="49">
        <v>2</v>
      </c>
      <c r="O409" s="54">
        <v>1.651341077993379</v>
      </c>
      <c r="P409" s="47">
        <v>816.34479023606764</v>
      </c>
      <c r="Q409" s="47">
        <f t="shared" si="6"/>
        <v>816.34479023606764</v>
      </c>
      <c r="S409" s="4" t="str">
        <f>IF(R409&gt;0,IF(H409&gt;'About this compilation'!$A$19,R409*'About this compilation'!$A$17,""),"")</f>
        <v/>
      </c>
    </row>
    <row r="410" spans="2:19" x14ac:dyDescent="0.15">
      <c r="B410" s="4" t="s">
        <v>575</v>
      </c>
      <c r="C410" s="48">
        <v>52</v>
      </c>
      <c r="D410" s="49">
        <v>2</v>
      </c>
      <c r="O410" s="54">
        <v>2.5474909067700691</v>
      </c>
      <c r="P410" s="47">
        <v>1240.7853087181841</v>
      </c>
      <c r="Q410" s="47">
        <f t="shared" si="6"/>
        <v>1240.7853087181841</v>
      </c>
      <c r="S410" s="4" t="str">
        <f>IF(R410&gt;0,IF(H410&gt;'About this compilation'!$A$19,R410*'About this compilation'!$A$17,""),"")</f>
        <v/>
      </c>
    </row>
    <row r="411" spans="2:19" x14ac:dyDescent="0.15">
      <c r="B411" s="4" t="s">
        <v>575</v>
      </c>
      <c r="C411" s="48">
        <v>54</v>
      </c>
      <c r="D411" s="49">
        <v>2</v>
      </c>
      <c r="O411" s="54">
        <v>2.5451050376218345</v>
      </c>
      <c r="P411" s="47">
        <v>1383.0862939729905</v>
      </c>
      <c r="Q411" s="47">
        <f t="shared" si="6"/>
        <v>1383.0862939729905</v>
      </c>
      <c r="S411" s="4" t="str">
        <f>IF(R411&gt;0,IF(H411&gt;'About this compilation'!$A$19,R411*'About this compilation'!$A$17,""),"")</f>
        <v/>
      </c>
    </row>
    <row r="412" spans="2:19" x14ac:dyDescent="0.15">
      <c r="B412" s="4" t="s">
        <v>575</v>
      </c>
      <c r="C412" s="48">
        <v>54</v>
      </c>
      <c r="D412" s="49">
        <v>2</v>
      </c>
      <c r="O412" s="54">
        <v>2.3323615160349846</v>
      </c>
      <c r="P412" s="47">
        <v>1412.9949125196717</v>
      </c>
      <c r="Q412" s="47">
        <f t="shared" si="6"/>
        <v>1412.9949125196717</v>
      </c>
      <c r="S412" s="4" t="str">
        <f>IF(R412&gt;0,IF(H412&gt;'About this compilation'!$A$19,R412*'About this compilation'!$A$17,""),"")</f>
        <v/>
      </c>
    </row>
    <row r="413" spans="2:19" x14ac:dyDescent="0.15">
      <c r="B413" s="4" t="s">
        <v>575</v>
      </c>
      <c r="C413" s="48">
        <v>54</v>
      </c>
      <c r="D413" s="49">
        <v>2</v>
      </c>
      <c r="O413" s="54">
        <v>1.0210491961261334</v>
      </c>
      <c r="P413" s="47">
        <v>584.3996094199166</v>
      </c>
      <c r="Q413" s="47">
        <f t="shared" si="6"/>
        <v>584.3996094199166</v>
      </c>
      <c r="S413" s="4" t="str">
        <f>IF(R413&gt;0,IF(H413&gt;'About this compilation'!$A$19,R413*'About this compilation'!$A$17,""),"")</f>
        <v/>
      </c>
    </row>
    <row r="414" spans="2:19" x14ac:dyDescent="0.15">
      <c r="B414" s="4" t="s">
        <v>575</v>
      </c>
      <c r="C414" s="48">
        <v>54</v>
      </c>
      <c r="D414" s="49">
        <v>2</v>
      </c>
      <c r="O414" s="54">
        <v>0.73861408670412976</v>
      </c>
      <c r="P414" s="47">
        <v>286.73981997373585</v>
      </c>
      <c r="Q414" s="47">
        <f t="shared" si="6"/>
        <v>286.73981997373585</v>
      </c>
      <c r="S414" s="4" t="str">
        <f>IF(R414&gt;0,IF(H414&gt;'About this compilation'!$A$19,R414*'About this compilation'!$A$17,""),"")</f>
        <v/>
      </c>
    </row>
    <row r="415" spans="2:19" x14ac:dyDescent="0.15">
      <c r="B415" s="4" t="s">
        <v>575</v>
      </c>
      <c r="C415" s="48">
        <v>54</v>
      </c>
      <c r="D415" s="49">
        <v>2</v>
      </c>
      <c r="O415" s="54">
        <v>1.2994639936655326</v>
      </c>
      <c r="P415" s="47">
        <v>469.12238535168348</v>
      </c>
      <c r="Q415" s="47">
        <f t="shared" si="6"/>
        <v>469.12238535168348</v>
      </c>
      <c r="S415" s="4" t="str">
        <f>IF(R415&gt;0,IF(H415&gt;'About this compilation'!$A$19,R415*'About this compilation'!$A$17,""),"")</f>
        <v/>
      </c>
    </row>
    <row r="416" spans="2:19" x14ac:dyDescent="0.15">
      <c r="B416" s="4" t="s">
        <v>575</v>
      </c>
      <c r="C416" s="48">
        <v>54</v>
      </c>
      <c r="D416" s="49">
        <v>2</v>
      </c>
      <c r="O416" s="54">
        <v>0.37730652899326739</v>
      </c>
      <c r="P416" s="47">
        <v>166.99803197184337</v>
      </c>
      <c r="Q416" s="47">
        <f t="shared" si="6"/>
        <v>166.99803197184337</v>
      </c>
      <c r="S416" s="4" t="str">
        <f>IF(R416&gt;0,IF(H416&gt;'About this compilation'!$A$19,R416*'About this compilation'!$A$17,""),"")</f>
        <v/>
      </c>
    </row>
    <row r="417" spans="1:20" x14ac:dyDescent="0.15">
      <c r="B417" s="4" t="s">
        <v>575</v>
      </c>
      <c r="C417" s="48">
        <v>54</v>
      </c>
      <c r="D417" s="49">
        <v>2</v>
      </c>
      <c r="O417" s="54">
        <v>0.95214323872305462</v>
      </c>
      <c r="P417" s="47">
        <v>472.2521423681236</v>
      </c>
      <c r="Q417" s="47">
        <f t="shared" si="6"/>
        <v>472.2521423681236</v>
      </c>
      <c r="S417" s="4" t="str">
        <f>IF(R417&gt;0,IF(H417&gt;'About this compilation'!$A$19,R417*'About this compilation'!$A$17,""),"")</f>
        <v/>
      </c>
    </row>
    <row r="418" spans="1:20" x14ac:dyDescent="0.15">
      <c r="B418" s="4" t="s">
        <v>575</v>
      </c>
      <c r="C418" s="48">
        <v>55</v>
      </c>
      <c r="D418" s="49">
        <v>2</v>
      </c>
      <c r="O418" s="54">
        <v>1.888826988568961</v>
      </c>
      <c r="P418" s="47">
        <v>931.03215770296015</v>
      </c>
      <c r="Q418" s="47">
        <f t="shared" si="6"/>
        <v>931.03215770296015</v>
      </c>
      <c r="S418" s="4" t="str">
        <f>IF(R418&gt;0,IF(H418&gt;'About this compilation'!$A$19,R418*'About this compilation'!$A$17,""),"")</f>
        <v/>
      </c>
    </row>
    <row r="419" spans="1:20" x14ac:dyDescent="0.15">
      <c r="B419" s="4" t="s">
        <v>575</v>
      </c>
      <c r="C419" s="48">
        <v>55</v>
      </c>
      <c r="D419" s="49">
        <v>2</v>
      </c>
      <c r="O419" s="54">
        <v>2.1960793516736188</v>
      </c>
      <c r="P419" s="47">
        <v>1360.8473242376906</v>
      </c>
      <c r="Q419" s="47">
        <f t="shared" si="6"/>
        <v>1360.8473242376906</v>
      </c>
      <c r="S419" s="4" t="str">
        <f>IF(R419&gt;0,IF(H419&gt;'About this compilation'!$A$19,R419*'About this compilation'!$A$17,""),"")</f>
        <v/>
      </c>
    </row>
    <row r="420" spans="1:20" x14ac:dyDescent="0.15">
      <c r="B420" s="4" t="s">
        <v>575</v>
      </c>
      <c r="C420" s="48">
        <v>55</v>
      </c>
      <c r="D420" s="49">
        <v>2</v>
      </c>
      <c r="O420" s="54">
        <v>0.99307451057900642</v>
      </c>
      <c r="P420" s="47">
        <v>381.71874664483244</v>
      </c>
      <c r="Q420" s="47">
        <f t="shared" si="6"/>
        <v>381.71874664483244</v>
      </c>
      <c r="S420" s="4" t="str">
        <f>IF(R420&gt;0,IF(H420&gt;'About this compilation'!$A$19,R420*'About this compilation'!$A$17,""),"")</f>
        <v/>
      </c>
    </row>
    <row r="421" spans="1:20" x14ac:dyDescent="0.15">
      <c r="C421" s="48"/>
      <c r="D421" s="49">
        <v>2</v>
      </c>
    </row>
    <row r="422" spans="1:20" x14ac:dyDescent="0.15">
      <c r="C422" s="48"/>
      <c r="D422" s="49">
        <v>2</v>
      </c>
      <c r="P422" s="50"/>
      <c r="Q422" s="50"/>
    </row>
    <row r="423" spans="1:20" x14ac:dyDescent="0.15">
      <c r="A423" s="44"/>
      <c r="C423" s="45"/>
      <c r="D423" s="49"/>
      <c r="P423" s="47"/>
      <c r="Q423" s="47"/>
    </row>
    <row r="424" spans="1:20" x14ac:dyDescent="0.15">
      <c r="C424" s="45"/>
      <c r="D424" s="49"/>
      <c r="P424" s="47"/>
      <c r="Q424" s="47"/>
    </row>
    <row r="425" spans="1:20" x14ac:dyDescent="0.15">
      <c r="A425" s="4" t="s">
        <v>675</v>
      </c>
      <c r="C425" s="45"/>
      <c r="D425" s="49"/>
      <c r="E425" s="4">
        <v>49.68</v>
      </c>
      <c r="G425" s="4">
        <v>13.78</v>
      </c>
      <c r="H425" s="4">
        <v>5.78</v>
      </c>
      <c r="L425" s="4">
        <v>1675</v>
      </c>
      <c r="M425" s="4">
        <v>310</v>
      </c>
      <c r="N425" s="4">
        <v>665</v>
      </c>
      <c r="P425" s="47"/>
      <c r="Q425" s="47"/>
      <c r="T425" s="7">
        <f>(G425*0.01418-0.02381)*10000</f>
        <v>1715.904</v>
      </c>
    </row>
    <row r="426" spans="1:20" x14ac:dyDescent="0.15">
      <c r="A426" s="4" t="s">
        <v>676</v>
      </c>
      <c r="C426" s="48"/>
      <c r="D426" s="49"/>
      <c r="P426" s="47"/>
      <c r="Q426" s="47"/>
    </row>
    <row r="427" spans="1:20" x14ac:dyDescent="0.15">
      <c r="C427" s="48"/>
      <c r="D427" s="49"/>
      <c r="P427" s="47"/>
      <c r="Q427" s="47"/>
    </row>
    <row r="428" spans="1:20" x14ac:dyDescent="0.15">
      <c r="C428" s="48"/>
      <c r="D428" s="49"/>
      <c r="P428" s="47"/>
      <c r="Q428" s="47"/>
    </row>
    <row r="429" spans="1:20" x14ac:dyDescent="0.15">
      <c r="C429" s="48"/>
      <c r="D429" s="49"/>
      <c r="P429" s="47"/>
      <c r="Q429" s="47"/>
    </row>
    <row r="430" spans="1:20" x14ac:dyDescent="0.15">
      <c r="C430" s="48"/>
      <c r="D430" s="49"/>
      <c r="P430" s="47"/>
      <c r="Q430" s="47"/>
    </row>
    <row r="431" spans="1:20" x14ac:dyDescent="0.15">
      <c r="C431" s="48"/>
      <c r="D431" s="49"/>
      <c r="P431" s="47"/>
      <c r="Q431" s="47"/>
    </row>
    <row r="432" spans="1:20" x14ac:dyDescent="0.15">
      <c r="C432" s="48"/>
      <c r="D432" s="49"/>
      <c r="P432" s="47"/>
      <c r="Q432" s="47"/>
    </row>
    <row r="433" spans="3:17" x14ac:dyDescent="0.15">
      <c r="C433" s="48"/>
      <c r="D433" s="49"/>
      <c r="P433" s="47"/>
      <c r="Q433" s="47"/>
    </row>
    <row r="434" spans="3:17" x14ac:dyDescent="0.15">
      <c r="C434" s="48"/>
      <c r="D434" s="49"/>
      <c r="P434" s="47"/>
      <c r="Q434" s="47"/>
    </row>
    <row r="435" spans="3:17" x14ac:dyDescent="0.15">
      <c r="C435" s="48"/>
      <c r="D435" s="49"/>
      <c r="P435" s="47"/>
      <c r="Q435" s="47"/>
    </row>
    <row r="436" spans="3:17" x14ac:dyDescent="0.15">
      <c r="C436" s="48"/>
      <c r="D436" s="49"/>
      <c r="P436" s="47"/>
      <c r="Q436" s="47"/>
    </row>
    <row r="437" spans="3:17" x14ac:dyDescent="0.15">
      <c r="C437" s="48"/>
      <c r="D437" s="49"/>
      <c r="P437" s="47"/>
      <c r="Q437" s="47"/>
    </row>
    <row r="438" spans="3:17" x14ac:dyDescent="0.15">
      <c r="C438" s="48"/>
      <c r="D438" s="49"/>
      <c r="P438" s="47"/>
      <c r="Q438" s="47"/>
    </row>
    <row r="439" spans="3:17" x14ac:dyDescent="0.15">
      <c r="C439" s="48"/>
      <c r="D439" s="49"/>
      <c r="P439" s="47"/>
      <c r="Q439" s="47"/>
    </row>
    <row r="440" spans="3:17" x14ac:dyDescent="0.15">
      <c r="C440" s="48"/>
      <c r="D440" s="49"/>
      <c r="P440" s="47"/>
      <c r="Q440" s="47"/>
    </row>
    <row r="441" spans="3:17" x14ac:dyDescent="0.15">
      <c r="C441" s="48"/>
      <c r="D441" s="49"/>
      <c r="P441" s="47"/>
      <c r="Q441" s="47"/>
    </row>
    <row r="442" spans="3:17" x14ac:dyDescent="0.15">
      <c r="C442" s="48"/>
      <c r="D442" s="49"/>
      <c r="P442" s="47"/>
      <c r="Q442" s="47"/>
    </row>
    <row r="443" spans="3:17" x14ac:dyDescent="0.15">
      <c r="C443" s="48"/>
      <c r="D443" s="49"/>
      <c r="P443" s="47"/>
      <c r="Q443" s="47"/>
    </row>
    <row r="444" spans="3:17" x14ac:dyDescent="0.15">
      <c r="C444" s="48"/>
      <c r="D444" s="49"/>
      <c r="P444" s="47"/>
      <c r="Q444" s="47"/>
    </row>
    <row r="445" spans="3:17" x14ac:dyDescent="0.15">
      <c r="C445" s="48"/>
      <c r="D445" s="49"/>
      <c r="P445" s="47"/>
      <c r="Q445" s="47"/>
    </row>
    <row r="446" spans="3:17" x14ac:dyDescent="0.15">
      <c r="C446" s="48"/>
      <c r="D446" s="49"/>
      <c r="P446" s="47"/>
      <c r="Q446" s="47"/>
    </row>
    <row r="447" spans="3:17" x14ac:dyDescent="0.15">
      <c r="C447" s="48"/>
      <c r="D447" s="49"/>
      <c r="P447" s="47"/>
      <c r="Q447" s="47"/>
    </row>
    <row r="448" spans="3:17" x14ac:dyDescent="0.15">
      <c r="D448" s="49"/>
      <c r="P448" s="50"/>
      <c r="Q448" s="50"/>
    </row>
    <row r="449" spans="1:17" x14ac:dyDescent="0.15">
      <c r="A449" s="44"/>
      <c r="C449" s="45"/>
      <c r="D449" s="49"/>
      <c r="P449" s="47"/>
      <c r="Q449" s="47"/>
    </row>
    <row r="450" spans="1:17" x14ac:dyDescent="0.15">
      <c r="C450" s="48"/>
      <c r="D450" s="49"/>
      <c r="P450" s="47"/>
      <c r="Q450" s="47"/>
    </row>
    <row r="451" spans="1:17" x14ac:dyDescent="0.15">
      <c r="C451" s="48"/>
      <c r="D451" s="49"/>
      <c r="P451" s="47"/>
      <c r="Q451" s="47"/>
    </row>
    <row r="452" spans="1:17" x14ac:dyDescent="0.15">
      <c r="C452" s="48"/>
      <c r="D452" s="49"/>
      <c r="P452" s="47"/>
      <c r="Q452" s="47"/>
    </row>
    <row r="453" spans="1:17" x14ac:dyDescent="0.15">
      <c r="C453" s="48"/>
      <c r="D453" s="49"/>
      <c r="P453" s="47"/>
      <c r="Q453" s="47"/>
    </row>
    <row r="454" spans="1:17" x14ac:dyDescent="0.15">
      <c r="C454" s="48"/>
      <c r="D454" s="49"/>
      <c r="P454" s="47"/>
      <c r="Q454" s="47"/>
    </row>
    <row r="455" spans="1:17" x14ac:dyDescent="0.15">
      <c r="C455" s="48"/>
      <c r="D455" s="49"/>
      <c r="P455" s="47"/>
      <c r="Q455" s="47"/>
    </row>
    <row r="456" spans="1:17" x14ac:dyDescent="0.15">
      <c r="C456" s="48"/>
      <c r="D456" s="49"/>
      <c r="P456" s="47"/>
      <c r="Q456" s="47"/>
    </row>
    <row r="457" spans="1:17" x14ac:dyDescent="0.15">
      <c r="C457" s="48"/>
      <c r="D457" s="49"/>
      <c r="P457" s="47"/>
      <c r="Q457" s="47"/>
    </row>
    <row r="458" spans="1:17" x14ac:dyDescent="0.15">
      <c r="C458" s="48"/>
      <c r="D458" s="49"/>
      <c r="P458" s="47"/>
      <c r="Q458" s="47"/>
    </row>
    <row r="459" spans="1:17" x14ac:dyDescent="0.15">
      <c r="C459" s="48"/>
      <c r="D459" s="49"/>
      <c r="P459" s="47"/>
      <c r="Q459" s="47"/>
    </row>
    <row r="460" spans="1:17" x14ac:dyDescent="0.15">
      <c r="C460" s="48"/>
      <c r="D460" s="49"/>
      <c r="P460" s="47"/>
      <c r="Q460" s="47"/>
    </row>
    <row r="461" spans="1:17" x14ac:dyDescent="0.15">
      <c r="C461" s="48"/>
      <c r="D461" s="49"/>
      <c r="P461" s="47"/>
      <c r="Q461" s="47"/>
    </row>
    <row r="462" spans="1:17" x14ac:dyDescent="0.15">
      <c r="C462" s="48"/>
      <c r="D462" s="49"/>
      <c r="P462" s="47"/>
      <c r="Q462" s="47"/>
    </row>
    <row r="463" spans="1:17" x14ac:dyDescent="0.15">
      <c r="C463" s="48"/>
      <c r="D463" s="49"/>
      <c r="P463" s="47"/>
      <c r="Q463" s="47"/>
    </row>
    <row r="464" spans="1:17" x14ac:dyDescent="0.15">
      <c r="C464" s="48"/>
      <c r="D464" s="49"/>
      <c r="P464" s="47"/>
      <c r="Q464" s="47"/>
    </row>
    <row r="465" spans="3:17" x14ac:dyDescent="0.15">
      <c r="C465" s="48"/>
      <c r="D465" s="49"/>
      <c r="P465" s="47"/>
      <c r="Q465" s="47"/>
    </row>
    <row r="466" spans="3:17" x14ac:dyDescent="0.15">
      <c r="C466" s="48"/>
      <c r="D466" s="49"/>
      <c r="P466" s="47"/>
      <c r="Q466" s="47"/>
    </row>
    <row r="467" spans="3:17" x14ac:dyDescent="0.15">
      <c r="C467" s="48"/>
      <c r="D467" s="49"/>
      <c r="P467" s="47"/>
      <c r="Q467" s="47"/>
    </row>
    <row r="468" spans="3:17" x14ac:dyDescent="0.15">
      <c r="C468" s="48"/>
      <c r="D468" s="49"/>
      <c r="P468" s="47"/>
      <c r="Q468" s="47"/>
    </row>
    <row r="469" spans="3:17" x14ac:dyDescent="0.15">
      <c r="C469" s="48"/>
      <c r="D469" s="49"/>
      <c r="P469" s="47"/>
      <c r="Q469" s="47"/>
    </row>
    <row r="470" spans="3:17" x14ac:dyDescent="0.15">
      <c r="C470" s="48"/>
      <c r="D470" s="49"/>
      <c r="P470" s="47"/>
      <c r="Q470" s="47"/>
    </row>
    <row r="471" spans="3:17" x14ac:dyDescent="0.15">
      <c r="C471" s="48"/>
      <c r="D471" s="49"/>
      <c r="P471" s="47"/>
      <c r="Q471" s="47"/>
    </row>
    <row r="472" spans="3:17" x14ac:dyDescent="0.15">
      <c r="C472" s="48"/>
      <c r="D472" s="49"/>
      <c r="P472" s="47"/>
      <c r="Q472" s="47"/>
    </row>
    <row r="473" spans="3:17" x14ac:dyDescent="0.15">
      <c r="C473" s="48"/>
      <c r="D473" s="49"/>
      <c r="P473" s="47"/>
      <c r="Q473" s="47"/>
    </row>
    <row r="474" spans="3:17" x14ac:dyDescent="0.15">
      <c r="C474" s="48"/>
      <c r="D474" s="49"/>
      <c r="P474" s="47"/>
      <c r="Q474" s="47"/>
    </row>
    <row r="475" spans="3:17" x14ac:dyDescent="0.15">
      <c r="C475" s="48"/>
      <c r="D475" s="49"/>
      <c r="P475" s="47"/>
      <c r="Q475" s="47"/>
    </row>
    <row r="476" spans="3:17" x14ac:dyDescent="0.15">
      <c r="C476" s="48"/>
      <c r="D476" s="49"/>
      <c r="P476" s="47"/>
      <c r="Q476" s="47"/>
    </row>
    <row r="477" spans="3:17" x14ac:dyDescent="0.15">
      <c r="C477" s="48"/>
      <c r="D477" s="49"/>
      <c r="P477" s="47"/>
      <c r="Q477" s="47"/>
    </row>
    <row r="478" spans="3:17" x14ac:dyDescent="0.15">
      <c r="C478" s="48"/>
      <c r="D478" s="49"/>
      <c r="P478" s="47"/>
      <c r="Q478" s="47"/>
    </row>
    <row r="479" spans="3:17" x14ac:dyDescent="0.15">
      <c r="C479" s="48"/>
      <c r="D479" s="49"/>
      <c r="P479" s="47"/>
      <c r="Q479" s="47"/>
    </row>
    <row r="480" spans="3:17" x14ac:dyDescent="0.15">
      <c r="C480" s="48"/>
      <c r="D480" s="49"/>
      <c r="P480" s="47"/>
      <c r="Q480" s="47"/>
    </row>
    <row r="481" spans="3:17" x14ac:dyDescent="0.15">
      <c r="C481" s="48"/>
      <c r="D481" s="49"/>
      <c r="P481" s="47"/>
      <c r="Q481" s="47"/>
    </row>
    <row r="482" spans="3:17" x14ac:dyDescent="0.15">
      <c r="C482" s="48"/>
      <c r="D482" s="49"/>
      <c r="P482" s="47"/>
      <c r="Q482" s="47"/>
    </row>
    <row r="483" spans="3:17" x14ac:dyDescent="0.15">
      <c r="C483" s="45"/>
      <c r="D483" s="49"/>
      <c r="P483" s="47"/>
      <c r="Q483" s="47"/>
    </row>
    <row r="484" spans="3:17" x14ac:dyDescent="0.15">
      <c r="C484" s="48"/>
      <c r="D484" s="49"/>
      <c r="P484" s="47"/>
      <c r="Q484" s="47"/>
    </row>
    <row r="485" spans="3:17" x14ac:dyDescent="0.15">
      <c r="C485" s="48"/>
      <c r="D485" s="49"/>
      <c r="P485" s="47"/>
      <c r="Q485" s="47"/>
    </row>
    <row r="486" spans="3:17" x14ac:dyDescent="0.15">
      <c r="C486" s="48"/>
      <c r="D486" s="49"/>
      <c r="P486" s="47"/>
      <c r="Q486" s="47"/>
    </row>
    <row r="487" spans="3:17" x14ac:dyDescent="0.15">
      <c r="P487" s="50"/>
      <c r="Q487" s="50"/>
    </row>
    <row r="488" spans="3:17" x14ac:dyDescent="0.15">
      <c r="P488" s="50"/>
      <c r="Q488" s="50"/>
    </row>
    <row r="489" spans="3:17" x14ac:dyDescent="0.15">
      <c r="P489" s="50"/>
      <c r="Q489" s="50"/>
    </row>
    <row r="490" spans="3:17" x14ac:dyDescent="0.15">
      <c r="P490" s="50"/>
      <c r="Q490" s="50"/>
    </row>
    <row r="491" spans="3:17" x14ac:dyDescent="0.15">
      <c r="P491" s="50"/>
      <c r="Q491" s="50"/>
    </row>
    <row r="492" spans="3:17" x14ac:dyDescent="0.15">
      <c r="P492" s="50"/>
      <c r="Q492" s="50"/>
    </row>
    <row r="493" spans="3:17" x14ac:dyDescent="0.15">
      <c r="P493" s="50"/>
      <c r="Q493" s="50"/>
    </row>
    <row r="494" spans="3:17" x14ac:dyDescent="0.15">
      <c r="P494" s="50"/>
      <c r="Q494" s="50"/>
    </row>
    <row r="495" spans="3:17" x14ac:dyDescent="0.15">
      <c r="P495" s="50"/>
      <c r="Q495" s="50"/>
    </row>
    <row r="496" spans="3:17" x14ac:dyDescent="0.15">
      <c r="P496" s="50"/>
      <c r="Q496" s="50"/>
    </row>
    <row r="497" spans="16:17" x14ac:dyDescent="0.15">
      <c r="P497" s="50"/>
      <c r="Q497" s="50"/>
    </row>
    <row r="498" spans="16:17" x14ac:dyDescent="0.15">
      <c r="P498" s="50"/>
      <c r="Q498" s="50"/>
    </row>
    <row r="499" spans="16:17" x14ac:dyDescent="0.15">
      <c r="P499" s="50"/>
      <c r="Q499" s="50"/>
    </row>
    <row r="500" spans="16:17" x14ac:dyDescent="0.15">
      <c r="P500" s="50"/>
      <c r="Q500" s="50"/>
    </row>
    <row r="501" spans="16:17" x14ac:dyDescent="0.15">
      <c r="P501" s="50"/>
      <c r="Q501" s="50"/>
    </row>
    <row r="502" spans="16:17" x14ac:dyDescent="0.15">
      <c r="P502" s="50"/>
      <c r="Q502" s="50"/>
    </row>
    <row r="503" spans="16:17" x14ac:dyDescent="0.15">
      <c r="P503" s="50"/>
      <c r="Q503" s="50"/>
    </row>
    <row r="504" spans="16:17" x14ac:dyDescent="0.15">
      <c r="P504" s="50"/>
      <c r="Q504" s="50"/>
    </row>
    <row r="505" spans="16:17" x14ac:dyDescent="0.15">
      <c r="P505" s="50"/>
      <c r="Q505" s="50"/>
    </row>
    <row r="506" spans="16:17" x14ac:dyDescent="0.15">
      <c r="P506" s="50"/>
      <c r="Q506" s="50"/>
    </row>
    <row r="507" spans="16:17" x14ac:dyDescent="0.15">
      <c r="P507" s="50"/>
      <c r="Q507" s="50"/>
    </row>
    <row r="508" spans="16:17" x14ac:dyDescent="0.15">
      <c r="P508" s="50"/>
      <c r="Q508" s="50"/>
    </row>
    <row r="509" spans="16:17" x14ac:dyDescent="0.15">
      <c r="P509" s="50"/>
      <c r="Q509" s="50"/>
    </row>
    <row r="510" spans="16:17" x14ac:dyDescent="0.15">
      <c r="P510" s="50"/>
      <c r="Q510" s="50"/>
    </row>
    <row r="511" spans="16:17" x14ac:dyDescent="0.15">
      <c r="P511" s="50"/>
      <c r="Q511" s="50"/>
    </row>
    <row r="512" spans="16:17" x14ac:dyDescent="0.15">
      <c r="P512" s="50"/>
      <c r="Q512" s="50"/>
    </row>
    <row r="513" spans="16:17" x14ac:dyDescent="0.15">
      <c r="P513" s="50"/>
      <c r="Q513" s="50"/>
    </row>
    <row r="514" spans="16:17" x14ac:dyDescent="0.15">
      <c r="P514" s="50"/>
      <c r="Q514" s="50"/>
    </row>
    <row r="515" spans="16:17" x14ac:dyDescent="0.15">
      <c r="P515" s="50"/>
      <c r="Q515" s="50"/>
    </row>
    <row r="516" spans="16:17" x14ac:dyDescent="0.15">
      <c r="P516" s="50"/>
      <c r="Q516" s="50"/>
    </row>
    <row r="517" spans="16:17" x14ac:dyDescent="0.15">
      <c r="P517" s="50"/>
      <c r="Q517" s="50"/>
    </row>
    <row r="518" spans="16:17" x14ac:dyDescent="0.15">
      <c r="P518" s="50"/>
      <c r="Q518" s="50"/>
    </row>
    <row r="519" spans="16:17" x14ac:dyDescent="0.15">
      <c r="P519" s="50"/>
      <c r="Q519" s="50"/>
    </row>
    <row r="520" spans="16:17" x14ac:dyDescent="0.15">
      <c r="P520" s="50"/>
      <c r="Q520" s="50"/>
    </row>
    <row r="521" spans="16:17" x14ac:dyDescent="0.15">
      <c r="P521" s="50"/>
      <c r="Q521" s="50"/>
    </row>
    <row r="522" spans="16:17" x14ac:dyDescent="0.15">
      <c r="P522" s="50"/>
      <c r="Q522" s="50"/>
    </row>
    <row r="523" spans="16:17" x14ac:dyDescent="0.15">
      <c r="P523" s="50"/>
      <c r="Q523" s="50"/>
    </row>
    <row r="524" spans="16:17" x14ac:dyDescent="0.15">
      <c r="P524" s="50"/>
      <c r="Q524" s="50"/>
    </row>
    <row r="525" spans="16:17" x14ac:dyDescent="0.15">
      <c r="P525" s="50"/>
      <c r="Q525" s="50"/>
    </row>
    <row r="526" spans="16:17" x14ac:dyDescent="0.15">
      <c r="P526" s="50"/>
      <c r="Q526" s="50"/>
    </row>
    <row r="527" spans="16:17" x14ac:dyDescent="0.15">
      <c r="P527" s="50"/>
      <c r="Q527" s="50"/>
    </row>
    <row r="528" spans="16:17" x14ac:dyDescent="0.15">
      <c r="P528" s="50"/>
      <c r="Q528" s="50"/>
    </row>
    <row r="529" spans="16:17" x14ac:dyDescent="0.15">
      <c r="P529" s="50"/>
      <c r="Q529" s="50"/>
    </row>
    <row r="530" spans="16:17" x14ac:dyDescent="0.15">
      <c r="P530" s="50"/>
      <c r="Q530" s="50"/>
    </row>
    <row r="531" spans="16:17" x14ac:dyDescent="0.15">
      <c r="P531" s="50"/>
      <c r="Q531" s="50"/>
    </row>
    <row r="532" spans="16:17" x14ac:dyDescent="0.15">
      <c r="P532" s="50"/>
      <c r="Q532" s="50"/>
    </row>
    <row r="533" spans="16:17" x14ac:dyDescent="0.15">
      <c r="P533" s="50"/>
      <c r="Q533" s="50"/>
    </row>
    <row r="534" spans="16:17" x14ac:dyDescent="0.15">
      <c r="P534" s="50"/>
      <c r="Q534" s="50"/>
    </row>
    <row r="535" spans="16:17" x14ac:dyDescent="0.15">
      <c r="P535" s="50"/>
      <c r="Q535" s="50"/>
    </row>
    <row r="536" spans="16:17" x14ac:dyDescent="0.15">
      <c r="P536" s="50"/>
      <c r="Q536" s="50"/>
    </row>
    <row r="537" spans="16:17" x14ac:dyDescent="0.15">
      <c r="P537" s="50"/>
      <c r="Q537" s="50"/>
    </row>
    <row r="538" spans="16:17" x14ac:dyDescent="0.15">
      <c r="P538" s="50"/>
      <c r="Q538" s="50"/>
    </row>
    <row r="539" spans="16:17" x14ac:dyDescent="0.15">
      <c r="P539" s="50"/>
      <c r="Q539" s="50"/>
    </row>
    <row r="540" spans="16:17" x14ac:dyDescent="0.15">
      <c r="P540" s="50"/>
      <c r="Q540" s="50"/>
    </row>
    <row r="541" spans="16:17" x14ac:dyDescent="0.15">
      <c r="P541" s="50"/>
      <c r="Q541" s="50"/>
    </row>
    <row r="542" spans="16:17" x14ac:dyDescent="0.15">
      <c r="P542" s="50"/>
      <c r="Q542" s="50"/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04"/>
  <sheetViews>
    <sheetView workbookViewId="0">
      <pane ySplit="1" topLeftCell="A2" activePane="bottomLeft" state="frozen"/>
      <selection pane="bottomLeft" activeCell="F111" sqref="F111:F204"/>
    </sheetView>
  </sheetViews>
  <sheetFormatPr baseColWidth="10" defaultColWidth="8.83203125" defaultRowHeight="13" x14ac:dyDescent="0.2"/>
  <cols>
    <col min="1" max="16384" width="8.83203125" style="66"/>
  </cols>
  <sheetData>
    <row r="1" spans="1:17" x14ac:dyDescent="0.15">
      <c r="A1" s="66" t="s">
        <v>49</v>
      </c>
      <c r="B1" s="66" t="s">
        <v>51</v>
      </c>
      <c r="E1" s="66" t="s">
        <v>52</v>
      </c>
      <c r="F1" s="3" t="s">
        <v>659</v>
      </c>
      <c r="G1" s="10" t="s">
        <v>660</v>
      </c>
      <c r="H1" s="10" t="s">
        <v>661</v>
      </c>
      <c r="I1" s="10" t="s">
        <v>662</v>
      </c>
      <c r="J1" s="10" t="s">
        <v>142</v>
      </c>
      <c r="K1" s="10" t="s">
        <v>663</v>
      </c>
      <c r="L1" s="10" t="s">
        <v>664</v>
      </c>
      <c r="M1" s="10" t="s">
        <v>665</v>
      </c>
      <c r="N1" s="10" t="s">
        <v>666</v>
      </c>
      <c r="O1" s="10" t="s">
        <v>669</v>
      </c>
      <c r="P1" s="10" t="s">
        <v>0</v>
      </c>
      <c r="Q1" s="10" t="s">
        <v>670</v>
      </c>
    </row>
    <row r="2" spans="1:17" x14ac:dyDescent="0.2">
      <c r="A2" s="66" t="s">
        <v>50</v>
      </c>
      <c r="B2" s="66" t="s">
        <v>511</v>
      </c>
      <c r="E2" s="66" t="s">
        <v>513</v>
      </c>
      <c r="F2" s="66">
        <v>1</v>
      </c>
      <c r="L2" s="66">
        <v>600</v>
      </c>
      <c r="M2" s="66">
        <v>300</v>
      </c>
    </row>
    <row r="3" spans="1:17" x14ac:dyDescent="0.2">
      <c r="B3" s="66" t="s">
        <v>511</v>
      </c>
      <c r="E3" s="66" t="s">
        <v>513</v>
      </c>
      <c r="F3" s="66">
        <v>1</v>
      </c>
      <c r="L3" s="66">
        <v>500</v>
      </c>
      <c r="M3" s="66">
        <v>300</v>
      </c>
    </row>
    <row r="4" spans="1:17" x14ac:dyDescent="0.2">
      <c r="B4" s="66" t="s">
        <v>511</v>
      </c>
      <c r="E4" s="66" t="s">
        <v>513</v>
      </c>
      <c r="F4" s="66">
        <v>1</v>
      </c>
      <c r="L4" s="66">
        <v>600</v>
      </c>
      <c r="M4" s="66">
        <v>300</v>
      </c>
    </row>
    <row r="5" spans="1:17" x14ac:dyDescent="0.2">
      <c r="B5" s="66" t="s">
        <v>511</v>
      </c>
      <c r="E5" s="66" t="s">
        <v>513</v>
      </c>
      <c r="F5" s="66">
        <v>1</v>
      </c>
      <c r="L5" s="66">
        <v>650</v>
      </c>
      <c r="M5" s="66">
        <v>300</v>
      </c>
    </row>
    <row r="6" spans="1:17" x14ac:dyDescent="0.2">
      <c r="B6" s="66" t="s">
        <v>511</v>
      </c>
      <c r="E6" s="66" t="s">
        <v>513</v>
      </c>
      <c r="F6" s="66">
        <v>1</v>
      </c>
      <c r="L6" s="66">
        <v>450</v>
      </c>
      <c r="M6" s="66">
        <v>300</v>
      </c>
    </row>
    <row r="7" spans="1:17" x14ac:dyDescent="0.2">
      <c r="B7" s="66" t="s">
        <v>511</v>
      </c>
      <c r="E7" s="66" t="s">
        <v>513</v>
      </c>
      <c r="F7" s="66">
        <v>1</v>
      </c>
      <c r="L7" s="66">
        <v>700</v>
      </c>
    </row>
    <row r="8" spans="1:17" x14ac:dyDescent="0.2">
      <c r="B8" s="66" t="s">
        <v>511</v>
      </c>
      <c r="E8" s="66" t="s">
        <v>513</v>
      </c>
      <c r="F8" s="66">
        <v>1</v>
      </c>
      <c r="L8" s="66">
        <v>800</v>
      </c>
    </row>
    <row r="9" spans="1:17" x14ac:dyDescent="0.2">
      <c r="B9" s="66" t="s">
        <v>512</v>
      </c>
      <c r="E9" s="66" t="s">
        <v>513</v>
      </c>
      <c r="F9" s="66">
        <v>1</v>
      </c>
      <c r="L9" s="66">
        <v>390</v>
      </c>
      <c r="M9" s="66">
        <v>110</v>
      </c>
    </row>
    <row r="10" spans="1:17" x14ac:dyDescent="0.2">
      <c r="B10" s="66" t="s">
        <v>512</v>
      </c>
      <c r="E10" s="66" t="s">
        <v>513</v>
      </c>
      <c r="F10" s="66">
        <v>1</v>
      </c>
      <c r="L10" s="66">
        <v>1410</v>
      </c>
      <c r="M10" s="66">
        <v>670</v>
      </c>
    </row>
    <row r="11" spans="1:17" x14ac:dyDescent="0.2">
      <c r="B11" s="66" t="s">
        <v>512</v>
      </c>
      <c r="E11" s="66" t="s">
        <v>513</v>
      </c>
      <c r="F11" s="66">
        <v>1</v>
      </c>
      <c r="L11" s="66">
        <v>1290</v>
      </c>
      <c r="M11" s="66">
        <v>900</v>
      </c>
    </row>
    <row r="12" spans="1:17" x14ac:dyDescent="0.2">
      <c r="B12" s="66" t="s">
        <v>512</v>
      </c>
      <c r="E12" s="66" t="s">
        <v>513</v>
      </c>
      <c r="F12" s="66">
        <v>1</v>
      </c>
      <c r="L12" s="66">
        <v>1010</v>
      </c>
      <c r="M12" s="66">
        <v>130</v>
      </c>
    </row>
    <row r="13" spans="1:17" x14ac:dyDescent="0.2">
      <c r="B13" s="66" t="s">
        <v>512</v>
      </c>
      <c r="E13" s="66" t="s">
        <v>513</v>
      </c>
      <c r="F13" s="66">
        <v>1</v>
      </c>
      <c r="L13" s="66">
        <v>460</v>
      </c>
      <c r="M13" s="66">
        <v>140</v>
      </c>
    </row>
    <row r="14" spans="1:17" x14ac:dyDescent="0.2">
      <c r="B14" s="66" t="s">
        <v>512</v>
      </c>
      <c r="E14" s="66" t="s">
        <v>513</v>
      </c>
      <c r="F14" s="66">
        <v>1</v>
      </c>
      <c r="L14" s="66">
        <v>920</v>
      </c>
      <c r="M14" s="66">
        <v>240</v>
      </c>
    </row>
    <row r="15" spans="1:17" x14ac:dyDescent="0.2">
      <c r="B15" s="66" t="s">
        <v>512</v>
      </c>
      <c r="E15" s="66" t="s">
        <v>513</v>
      </c>
      <c r="F15" s="66">
        <v>1</v>
      </c>
      <c r="L15" s="66">
        <v>1030</v>
      </c>
      <c r="M15" s="66">
        <v>310</v>
      </c>
    </row>
    <row r="16" spans="1:17" x14ac:dyDescent="0.2">
      <c r="B16" s="66" t="s">
        <v>512</v>
      </c>
      <c r="E16" s="66" t="s">
        <v>513</v>
      </c>
      <c r="F16" s="66">
        <v>1</v>
      </c>
      <c r="L16" s="66">
        <v>830</v>
      </c>
      <c r="M16" s="66">
        <v>260</v>
      </c>
    </row>
    <row r="17" spans="1:15" x14ac:dyDescent="0.2">
      <c r="B17" s="66" t="s">
        <v>514</v>
      </c>
      <c r="E17" s="66" t="s">
        <v>516</v>
      </c>
      <c r="F17" s="66">
        <v>1</v>
      </c>
      <c r="G17" s="66">
        <v>55.15</v>
      </c>
      <c r="H17" s="66">
        <v>1.9</v>
      </c>
      <c r="I17" s="66">
        <v>8.49</v>
      </c>
      <c r="J17" s="66">
        <v>3.99</v>
      </c>
      <c r="L17" s="66">
        <v>510</v>
      </c>
      <c r="M17" s="66">
        <v>340</v>
      </c>
    </row>
    <row r="18" spans="1:15" x14ac:dyDescent="0.2">
      <c r="B18" s="66" t="s">
        <v>514</v>
      </c>
      <c r="E18" s="66" t="s">
        <v>516</v>
      </c>
      <c r="F18" s="66">
        <v>1</v>
      </c>
      <c r="G18" s="66">
        <v>55.38</v>
      </c>
      <c r="H18" s="66">
        <v>1.9</v>
      </c>
      <c r="I18" s="66">
        <v>8.65</v>
      </c>
      <c r="J18" s="66">
        <v>3.45</v>
      </c>
      <c r="L18" s="66">
        <v>710</v>
      </c>
      <c r="M18" s="66">
        <v>90</v>
      </c>
    </row>
    <row r="19" spans="1:15" x14ac:dyDescent="0.2">
      <c r="B19" s="66" t="s">
        <v>515</v>
      </c>
      <c r="E19" s="66" t="s">
        <v>517</v>
      </c>
      <c r="F19" s="66">
        <v>1</v>
      </c>
      <c r="G19" s="66">
        <v>48.89</v>
      </c>
      <c r="H19" s="66">
        <v>3.4</v>
      </c>
      <c r="I19" s="66">
        <v>9.9499999999999993</v>
      </c>
      <c r="J19" s="66">
        <v>7.81</v>
      </c>
      <c r="L19" s="66">
        <v>1390</v>
      </c>
      <c r="M19" s="66">
        <v>470</v>
      </c>
    </row>
    <row r="20" spans="1:15" x14ac:dyDescent="0.2">
      <c r="A20" s="66" t="s">
        <v>541</v>
      </c>
      <c r="B20" s="57" t="s">
        <v>519</v>
      </c>
      <c r="C20" s="57"/>
      <c r="D20" s="57"/>
      <c r="E20" s="66" t="s">
        <v>534</v>
      </c>
      <c r="F20" s="66">
        <v>2</v>
      </c>
      <c r="K20" s="58">
        <v>1.62</v>
      </c>
      <c r="O20" s="58">
        <v>663.41</v>
      </c>
    </row>
    <row r="21" spans="1:15" x14ac:dyDescent="0.2">
      <c r="B21" s="57" t="s">
        <v>519</v>
      </c>
      <c r="C21" s="57"/>
      <c r="D21" s="57"/>
      <c r="E21" s="66" t="s">
        <v>534</v>
      </c>
      <c r="F21" s="66">
        <v>2</v>
      </c>
      <c r="K21" s="58">
        <v>1.41</v>
      </c>
      <c r="O21" s="58">
        <v>870.92</v>
      </c>
    </row>
    <row r="22" spans="1:15" x14ac:dyDescent="0.2">
      <c r="B22" s="57" t="s">
        <v>520</v>
      </c>
      <c r="C22" s="57"/>
      <c r="D22" s="57"/>
      <c r="E22" s="66" t="s">
        <v>534</v>
      </c>
      <c r="F22" s="66">
        <v>2</v>
      </c>
      <c r="K22" s="58">
        <v>1.28</v>
      </c>
      <c r="O22" s="58">
        <v>1393.87</v>
      </c>
    </row>
    <row r="23" spans="1:15" x14ac:dyDescent="0.2">
      <c r="B23" s="57" t="s">
        <v>521</v>
      </c>
      <c r="C23" s="57"/>
      <c r="D23" s="57"/>
      <c r="E23" s="66" t="s">
        <v>534</v>
      </c>
      <c r="F23" s="66">
        <v>2</v>
      </c>
      <c r="K23" s="58">
        <v>1.49</v>
      </c>
      <c r="O23" s="58">
        <v>454.07</v>
      </c>
    </row>
    <row r="24" spans="1:15" x14ac:dyDescent="0.2">
      <c r="B24" s="57" t="s">
        <v>521</v>
      </c>
      <c r="C24" s="57"/>
      <c r="D24" s="57"/>
      <c r="E24" s="66" t="s">
        <v>534</v>
      </c>
      <c r="F24" s="66">
        <v>2</v>
      </c>
      <c r="K24" s="58">
        <v>1.79</v>
      </c>
      <c r="O24" s="58">
        <v>1342.01</v>
      </c>
    </row>
    <row r="25" spans="1:15" x14ac:dyDescent="0.2">
      <c r="B25" s="57" t="s">
        <v>522</v>
      </c>
      <c r="C25" s="57"/>
      <c r="D25" s="57"/>
      <c r="E25" s="58" t="s">
        <v>531</v>
      </c>
      <c r="F25" s="66">
        <v>2</v>
      </c>
      <c r="K25" s="58">
        <v>1.72</v>
      </c>
      <c r="O25" s="58">
        <v>702.28</v>
      </c>
    </row>
    <row r="26" spans="1:15" x14ac:dyDescent="0.2">
      <c r="B26" s="57" t="s">
        <v>523</v>
      </c>
      <c r="C26" s="57"/>
      <c r="D26" s="57"/>
      <c r="E26" s="58" t="s">
        <v>531</v>
      </c>
      <c r="F26" s="66">
        <v>2</v>
      </c>
      <c r="K26" s="58">
        <v>1.66</v>
      </c>
      <c r="O26" s="58">
        <v>702.26</v>
      </c>
    </row>
    <row r="27" spans="1:15" x14ac:dyDescent="0.2">
      <c r="B27" s="57" t="s">
        <v>525</v>
      </c>
      <c r="C27" s="57"/>
      <c r="D27" s="57"/>
      <c r="E27" s="58" t="s">
        <v>532</v>
      </c>
      <c r="F27" s="66">
        <v>2</v>
      </c>
      <c r="K27" s="58">
        <v>1.2</v>
      </c>
      <c r="O27" s="58">
        <v>1610.42</v>
      </c>
    </row>
    <row r="28" spans="1:15" x14ac:dyDescent="0.2">
      <c r="B28" s="57" t="s">
        <v>525</v>
      </c>
      <c r="C28" s="57"/>
      <c r="D28" s="57"/>
      <c r="E28" s="58" t="s">
        <v>532</v>
      </c>
      <c r="F28" s="66">
        <v>2</v>
      </c>
      <c r="K28" s="58">
        <v>1.1599999999999999</v>
      </c>
      <c r="O28" s="58">
        <v>1602.5</v>
      </c>
    </row>
    <row r="29" spans="1:15" x14ac:dyDescent="0.2">
      <c r="B29" s="57" t="s">
        <v>526</v>
      </c>
      <c r="C29" s="57"/>
      <c r="D29" s="57"/>
      <c r="E29" s="58" t="s">
        <v>532</v>
      </c>
      <c r="F29" s="66">
        <v>2</v>
      </c>
      <c r="K29" s="58">
        <v>1.22</v>
      </c>
      <c r="O29" s="58">
        <v>495.63</v>
      </c>
    </row>
    <row r="30" spans="1:15" x14ac:dyDescent="0.2">
      <c r="B30" s="57" t="s">
        <v>526</v>
      </c>
      <c r="C30" s="57"/>
      <c r="D30" s="57"/>
      <c r="E30" s="58" t="s">
        <v>532</v>
      </c>
      <c r="F30" s="66">
        <v>2</v>
      </c>
      <c r="K30" s="58">
        <v>1.25</v>
      </c>
      <c r="O30" s="58">
        <v>1101.32</v>
      </c>
    </row>
    <row r="31" spans="1:15" x14ac:dyDescent="0.2">
      <c r="B31" s="57" t="s">
        <v>526</v>
      </c>
      <c r="C31" s="57"/>
      <c r="D31" s="57"/>
      <c r="E31" s="58" t="s">
        <v>532</v>
      </c>
      <c r="F31" s="66">
        <v>2</v>
      </c>
      <c r="K31" s="58">
        <v>1.05</v>
      </c>
      <c r="O31" s="58">
        <v>1075.5899999999999</v>
      </c>
    </row>
    <row r="32" spans="1:15" x14ac:dyDescent="0.2">
      <c r="B32" s="57" t="s">
        <v>527</v>
      </c>
      <c r="C32" s="57"/>
      <c r="D32" s="57"/>
      <c r="E32" s="58" t="s">
        <v>533</v>
      </c>
      <c r="F32" s="66">
        <v>2</v>
      </c>
      <c r="K32" s="58">
        <v>1.36</v>
      </c>
      <c r="O32" s="58">
        <v>894.28</v>
      </c>
    </row>
    <row r="33" spans="1:17" x14ac:dyDescent="0.2">
      <c r="B33" s="57" t="s">
        <v>528</v>
      </c>
      <c r="C33" s="57"/>
      <c r="D33" s="57"/>
      <c r="E33" s="58" t="s">
        <v>533</v>
      </c>
      <c r="F33" s="66">
        <v>2</v>
      </c>
      <c r="K33" s="58">
        <v>1.33</v>
      </c>
      <c r="O33" s="58">
        <v>830.37</v>
      </c>
    </row>
    <row r="34" spans="1:17" x14ac:dyDescent="0.2">
      <c r="B34" s="57" t="s">
        <v>529</v>
      </c>
      <c r="C34" s="57"/>
      <c r="D34" s="57"/>
      <c r="E34" s="58" t="s">
        <v>533</v>
      </c>
      <c r="F34" s="66">
        <v>2</v>
      </c>
      <c r="K34" s="58">
        <v>1.76</v>
      </c>
      <c r="O34" s="58">
        <v>1808.35</v>
      </c>
    </row>
    <row r="35" spans="1:17" x14ac:dyDescent="0.2">
      <c r="B35" s="57" t="s">
        <v>524</v>
      </c>
      <c r="C35" s="57"/>
      <c r="D35" s="57"/>
      <c r="E35" s="58" t="s">
        <v>532</v>
      </c>
      <c r="F35" s="66">
        <v>2</v>
      </c>
      <c r="K35" s="58">
        <v>1.25</v>
      </c>
      <c r="O35" s="58">
        <v>812.63</v>
      </c>
    </row>
    <row r="36" spans="1:17" x14ac:dyDescent="0.2">
      <c r="B36" s="57" t="s">
        <v>528</v>
      </c>
      <c r="C36" s="57"/>
      <c r="D36" s="57"/>
      <c r="E36" s="58" t="s">
        <v>533</v>
      </c>
      <c r="F36" s="66">
        <v>2</v>
      </c>
      <c r="K36" s="58">
        <v>1.34</v>
      </c>
      <c r="O36" s="58">
        <v>661.11</v>
      </c>
    </row>
    <row r="37" spans="1:17" x14ac:dyDescent="0.2">
      <c r="B37" s="57" t="s">
        <v>518</v>
      </c>
      <c r="C37" s="57"/>
      <c r="D37" s="57"/>
      <c r="E37" s="58" t="s">
        <v>532</v>
      </c>
      <c r="F37" s="66">
        <v>2</v>
      </c>
      <c r="K37" s="58">
        <v>1.76</v>
      </c>
      <c r="O37" s="58">
        <v>1144.1600000000001</v>
      </c>
    </row>
    <row r="38" spans="1:17" x14ac:dyDescent="0.2">
      <c r="B38" s="57" t="s">
        <v>519</v>
      </c>
      <c r="C38" s="57"/>
      <c r="D38" s="57"/>
      <c r="E38" s="58" t="s">
        <v>533</v>
      </c>
      <c r="F38" s="66">
        <v>2</v>
      </c>
      <c r="K38" s="58">
        <v>1.1000000000000001</v>
      </c>
      <c r="O38" s="58">
        <v>961</v>
      </c>
    </row>
    <row r="39" spans="1:17" x14ac:dyDescent="0.2">
      <c r="B39" s="57" t="s">
        <v>530</v>
      </c>
      <c r="C39" s="57"/>
      <c r="D39" s="57"/>
      <c r="E39" s="58" t="s">
        <v>533</v>
      </c>
      <c r="F39" s="66">
        <v>2</v>
      </c>
      <c r="K39" s="58">
        <v>1.57</v>
      </c>
      <c r="O39" s="58">
        <v>702.28</v>
      </c>
    </row>
    <row r="40" spans="1:17" x14ac:dyDescent="0.15">
      <c r="A40" s="66" t="s">
        <v>601</v>
      </c>
      <c r="B40" s="60" t="s">
        <v>602</v>
      </c>
      <c r="C40" s="60" t="s">
        <v>603</v>
      </c>
      <c r="D40" s="60">
        <v>1</v>
      </c>
      <c r="E40" s="66" t="s">
        <v>653</v>
      </c>
      <c r="F40" s="66">
        <v>1</v>
      </c>
      <c r="I40" s="61">
        <v>6.944</v>
      </c>
      <c r="J40" s="61">
        <v>8.74</v>
      </c>
      <c r="O40" s="62">
        <v>2763.3946583414804</v>
      </c>
      <c r="P40" s="63">
        <v>241.15456080000001</v>
      </c>
      <c r="Q40" s="7">
        <f>IF(P40&gt;0,P40*'About this compilation'!$A$17,"")</f>
        <v>33761.638512000005</v>
      </c>
    </row>
    <row r="41" spans="1:17" x14ac:dyDescent="0.15">
      <c r="B41" s="60" t="s">
        <v>602</v>
      </c>
      <c r="C41" s="60" t="s">
        <v>603</v>
      </c>
      <c r="D41" s="60">
        <v>2</v>
      </c>
      <c r="E41" s="66" t="s">
        <v>653</v>
      </c>
      <c r="F41" s="66">
        <v>1</v>
      </c>
      <c r="I41" s="61"/>
      <c r="J41" s="61"/>
      <c r="O41" s="62">
        <v>566.49797360273908</v>
      </c>
      <c r="P41" s="63">
        <v>279.02998099999996</v>
      </c>
      <c r="Q41" s="7">
        <f>IF(P41&gt;0,P41*'About this compilation'!$A$17,"")</f>
        <v>39064.197339999992</v>
      </c>
    </row>
    <row r="42" spans="1:17" x14ac:dyDescent="0.15">
      <c r="B42" s="60"/>
      <c r="C42" s="60"/>
      <c r="D42" s="60"/>
      <c r="I42" s="61"/>
      <c r="J42" s="61"/>
      <c r="O42" s="62"/>
      <c r="P42" s="63"/>
      <c r="Q42" s="7" t="str">
        <f>IF(P42&gt;0,P42*'About this compilation'!$A$17,"")</f>
        <v/>
      </c>
    </row>
    <row r="43" spans="1:17" x14ac:dyDescent="0.15">
      <c r="B43" s="60" t="s">
        <v>604</v>
      </c>
      <c r="C43" s="60" t="s">
        <v>605</v>
      </c>
      <c r="D43" s="60">
        <v>2</v>
      </c>
      <c r="E43" s="66" t="s">
        <v>653</v>
      </c>
      <c r="F43" s="66">
        <v>1</v>
      </c>
      <c r="I43" s="61"/>
      <c r="J43" s="61"/>
      <c r="O43" s="62">
        <v>483.46122164066793</v>
      </c>
      <c r="P43" s="64"/>
      <c r="Q43" s="7" t="str">
        <f>IF(P43&gt;0,P43*'About this compilation'!$A$17,"")</f>
        <v/>
      </c>
    </row>
    <row r="44" spans="1:17" x14ac:dyDescent="0.15">
      <c r="B44" s="60" t="s">
        <v>604</v>
      </c>
      <c r="C44" s="60" t="s">
        <v>606</v>
      </c>
      <c r="D44" s="60">
        <v>1</v>
      </c>
      <c r="E44" s="66" t="s">
        <v>653</v>
      </c>
      <c r="F44" s="66">
        <v>1</v>
      </c>
      <c r="I44" s="61"/>
      <c r="J44" s="61"/>
      <c r="O44" s="62">
        <v>1158.9301496166927</v>
      </c>
      <c r="P44" s="64"/>
      <c r="Q44" s="7" t="str">
        <f>IF(P44&gt;0,P44*'About this compilation'!$A$17,"")</f>
        <v/>
      </c>
    </row>
    <row r="45" spans="1:17" x14ac:dyDescent="0.15">
      <c r="B45" s="60" t="s">
        <v>604</v>
      </c>
      <c r="C45" s="60" t="s">
        <v>607</v>
      </c>
      <c r="D45" s="60">
        <v>1</v>
      </c>
      <c r="E45" s="66" t="s">
        <v>653</v>
      </c>
      <c r="F45" s="66">
        <v>1</v>
      </c>
      <c r="I45" s="65">
        <v>7.335</v>
      </c>
      <c r="J45" s="65">
        <v>7.6920000000000002</v>
      </c>
      <c r="O45" s="62"/>
      <c r="P45" s="64"/>
      <c r="Q45" s="7" t="str">
        <f>IF(P45&gt;0,P45*'About this compilation'!$A$17,"")</f>
        <v/>
      </c>
    </row>
    <row r="46" spans="1:17" x14ac:dyDescent="0.15">
      <c r="B46" s="60" t="s">
        <v>604</v>
      </c>
      <c r="C46" s="60" t="s">
        <v>608</v>
      </c>
      <c r="D46" s="60">
        <v>1</v>
      </c>
      <c r="E46" s="66" t="s">
        <v>653</v>
      </c>
      <c r="F46" s="66">
        <v>1</v>
      </c>
      <c r="I46" s="65">
        <v>7.327</v>
      </c>
      <c r="J46" s="65">
        <v>7.63</v>
      </c>
      <c r="O46" s="62">
        <v>339.68355271980909</v>
      </c>
      <c r="P46" s="64">
        <v>196.89512000000002</v>
      </c>
      <c r="Q46" s="7">
        <f>IF(P46&gt;0,P46*'About this compilation'!$A$17,"")</f>
        <v>27565.316800000004</v>
      </c>
    </row>
    <row r="47" spans="1:17" x14ac:dyDescent="0.15">
      <c r="B47" s="60" t="s">
        <v>604</v>
      </c>
      <c r="C47" s="60" t="s">
        <v>609</v>
      </c>
      <c r="D47" s="60">
        <v>2</v>
      </c>
      <c r="E47" s="66" t="s">
        <v>653</v>
      </c>
      <c r="F47" s="66">
        <v>1</v>
      </c>
      <c r="I47" s="61"/>
      <c r="J47" s="61"/>
      <c r="O47" s="62">
        <v>238.99733669775026</v>
      </c>
      <c r="P47" s="64"/>
      <c r="Q47" s="7" t="str">
        <f>IF(P47&gt;0,P47*'About this compilation'!$A$17,"")</f>
        <v/>
      </c>
    </row>
    <row r="48" spans="1:17" x14ac:dyDescent="0.15">
      <c r="B48" s="60" t="s">
        <v>604</v>
      </c>
      <c r="C48" s="60" t="s">
        <v>610</v>
      </c>
      <c r="D48" s="60">
        <v>1</v>
      </c>
      <c r="E48" s="66" t="s">
        <v>653</v>
      </c>
      <c r="F48" s="66">
        <v>1</v>
      </c>
      <c r="I48" s="65">
        <v>6.6429999999999998</v>
      </c>
      <c r="J48" s="65">
        <v>7.5439999999999996</v>
      </c>
      <c r="O48" s="62">
        <v>224.4275486723439</v>
      </c>
      <c r="P48" s="64">
        <v>108.4632043</v>
      </c>
      <c r="Q48" s="7">
        <f>IF(P48&gt;0,P48*'About this compilation'!$A$17,"")</f>
        <v>15184.848602</v>
      </c>
    </row>
    <row r="49" spans="2:17" x14ac:dyDescent="0.15">
      <c r="B49" s="60" t="s">
        <v>604</v>
      </c>
      <c r="C49" s="60" t="s">
        <v>611</v>
      </c>
      <c r="D49" s="60">
        <v>1</v>
      </c>
      <c r="E49" s="66" t="s">
        <v>653</v>
      </c>
      <c r="F49" s="66">
        <v>1</v>
      </c>
      <c r="I49" s="65"/>
      <c r="J49" s="65"/>
      <c r="O49" s="62">
        <v>2663.8194351442198</v>
      </c>
      <c r="P49" s="64"/>
      <c r="Q49" s="7" t="str">
        <f>IF(P49&gt;0,P49*'About this compilation'!$A$17,"")</f>
        <v/>
      </c>
    </row>
    <row r="50" spans="2:17" x14ac:dyDescent="0.15">
      <c r="B50" s="60" t="s">
        <v>604</v>
      </c>
      <c r="C50" s="60" t="s">
        <v>611</v>
      </c>
      <c r="D50" s="60" t="s">
        <v>127</v>
      </c>
      <c r="E50" s="66" t="s">
        <v>653</v>
      </c>
      <c r="F50" s="66">
        <v>1</v>
      </c>
      <c r="I50" s="61">
        <v>7.2880000000000003</v>
      </c>
      <c r="J50" s="61">
        <v>7.2380000000000004</v>
      </c>
      <c r="O50" s="62">
        <v>232.16759899448385</v>
      </c>
      <c r="P50" s="64">
        <v>117.66708000000001</v>
      </c>
      <c r="Q50" s="7">
        <f>IF(P50&gt;0,P50*'About this compilation'!$A$17,"")</f>
        <v>16473.391200000002</v>
      </c>
    </row>
    <row r="51" spans="2:17" x14ac:dyDescent="0.15">
      <c r="B51" s="60" t="s">
        <v>604</v>
      </c>
      <c r="C51" s="60" t="s">
        <v>612</v>
      </c>
      <c r="D51" s="60">
        <v>1</v>
      </c>
      <c r="E51" s="66" t="s">
        <v>653</v>
      </c>
      <c r="F51" s="66">
        <v>1</v>
      </c>
      <c r="I51" s="65">
        <v>6.5220000000000002</v>
      </c>
      <c r="J51" s="65">
        <v>5.7439999999999998</v>
      </c>
      <c r="O51" s="62">
        <v>4827.7278902201488</v>
      </c>
      <c r="P51" s="64">
        <v>307.90194499999996</v>
      </c>
      <c r="Q51" s="7">
        <f>IF(P51&gt;0,P51*'About this compilation'!$A$17,"")</f>
        <v>43106.272299999997</v>
      </c>
    </row>
    <row r="52" spans="2:17" x14ac:dyDescent="0.15">
      <c r="B52" s="60" t="s">
        <v>604</v>
      </c>
      <c r="C52" s="60" t="s">
        <v>613</v>
      </c>
      <c r="D52" s="60">
        <v>1</v>
      </c>
      <c r="E52" s="66" t="s">
        <v>653</v>
      </c>
      <c r="F52" s="66">
        <v>1</v>
      </c>
      <c r="I52" s="61">
        <v>6.4589999999999996</v>
      </c>
      <c r="J52" s="61">
        <v>7.2050000000000001</v>
      </c>
      <c r="O52" s="62">
        <v>209.92015396159883</v>
      </c>
      <c r="P52" s="64">
        <v>140.72274999999999</v>
      </c>
      <c r="Q52" s="7">
        <f>IF(P52&gt;0,P52*'About this compilation'!$A$17,"")</f>
        <v>19701.184999999998</v>
      </c>
    </row>
    <row r="53" spans="2:17" x14ac:dyDescent="0.15">
      <c r="B53" s="60" t="s">
        <v>604</v>
      </c>
      <c r="C53" s="60" t="s">
        <v>614</v>
      </c>
      <c r="D53" s="60">
        <v>1</v>
      </c>
      <c r="E53" s="66" t="s">
        <v>653</v>
      </c>
      <c r="F53" s="66">
        <v>1</v>
      </c>
      <c r="I53" s="65">
        <v>6.8250000000000002</v>
      </c>
      <c r="J53" s="65">
        <v>7.226</v>
      </c>
      <c r="O53" s="62">
        <v>248.66400442658281</v>
      </c>
      <c r="P53" s="64">
        <v>201.14705519999998</v>
      </c>
      <c r="Q53" s="7">
        <f>IF(P53&gt;0,P53*'About this compilation'!$A$17,"")</f>
        <v>28160.587727999999</v>
      </c>
    </row>
    <row r="54" spans="2:17" x14ac:dyDescent="0.15">
      <c r="B54" s="60" t="s">
        <v>604</v>
      </c>
      <c r="C54" s="60" t="s">
        <v>615</v>
      </c>
      <c r="D54" s="60">
        <v>1</v>
      </c>
      <c r="E54" s="66" t="s">
        <v>653</v>
      </c>
      <c r="F54" s="66">
        <v>1</v>
      </c>
      <c r="I54" s="65">
        <v>5.9089999999999998</v>
      </c>
      <c r="J54" s="65">
        <v>5.8810000000000002</v>
      </c>
      <c r="O54" s="62"/>
      <c r="P54" s="64"/>
      <c r="Q54" s="7" t="str">
        <f>IF(P54&gt;0,P54*'About this compilation'!$A$17,"")</f>
        <v/>
      </c>
    </row>
    <row r="55" spans="2:17" x14ac:dyDescent="0.15">
      <c r="B55" s="60" t="s">
        <v>604</v>
      </c>
      <c r="C55" s="60" t="s">
        <v>615</v>
      </c>
      <c r="D55" s="60">
        <v>2</v>
      </c>
      <c r="E55" s="66" t="s">
        <v>653</v>
      </c>
      <c r="F55" s="66">
        <v>1</v>
      </c>
      <c r="I55" s="61"/>
      <c r="J55" s="61"/>
      <c r="O55" s="62"/>
      <c r="P55" s="64">
        <v>17.509679999999999</v>
      </c>
      <c r="Q55" s="7">
        <f>IF(P55&gt;0,P55*'About this compilation'!$A$17,"")</f>
        <v>2451.3552</v>
      </c>
    </row>
    <row r="56" spans="2:17" x14ac:dyDescent="0.15">
      <c r="B56" s="60" t="s">
        <v>604</v>
      </c>
      <c r="C56" s="60" t="s">
        <v>615</v>
      </c>
      <c r="D56" s="60">
        <v>3</v>
      </c>
      <c r="E56" s="66" t="s">
        <v>653</v>
      </c>
      <c r="F56" s="66">
        <v>1</v>
      </c>
      <c r="I56" s="61"/>
      <c r="J56" s="61"/>
      <c r="O56" s="62"/>
      <c r="P56" s="64">
        <v>172.650126</v>
      </c>
      <c r="Q56" s="7">
        <f>IF(P56&gt;0,P56*'About this compilation'!$A$17,"")</f>
        <v>24171.017639999998</v>
      </c>
    </row>
    <row r="57" spans="2:17" x14ac:dyDescent="0.15">
      <c r="B57" s="60" t="s">
        <v>604</v>
      </c>
      <c r="C57" s="60" t="s">
        <v>616</v>
      </c>
      <c r="D57" s="60">
        <v>1</v>
      </c>
      <c r="E57" s="66" t="s">
        <v>653</v>
      </c>
      <c r="F57" s="66">
        <v>1</v>
      </c>
      <c r="I57" s="65">
        <v>6.7030000000000003</v>
      </c>
      <c r="J57" s="65">
        <v>6.6040000000000001</v>
      </c>
      <c r="O57" s="62"/>
      <c r="P57" s="64"/>
      <c r="Q57" s="7" t="str">
        <f>IF(P57&gt;0,P57*'About this compilation'!$A$17,"")</f>
        <v/>
      </c>
    </row>
    <row r="58" spans="2:17" x14ac:dyDescent="0.15">
      <c r="B58" s="60" t="s">
        <v>604</v>
      </c>
      <c r="C58" s="60" t="s">
        <v>617</v>
      </c>
      <c r="D58" s="60">
        <v>1</v>
      </c>
      <c r="E58" s="66" t="s">
        <v>653</v>
      </c>
      <c r="F58" s="66">
        <v>1</v>
      </c>
      <c r="I58" s="61">
        <v>7.173</v>
      </c>
      <c r="J58" s="61">
        <v>7.0810000000000004</v>
      </c>
      <c r="O58" s="62">
        <v>432.66035137695872</v>
      </c>
      <c r="P58" s="64">
        <v>160.58216699999997</v>
      </c>
      <c r="Q58" s="7">
        <f>IF(P58&gt;0,P58*'About this compilation'!$A$17,"")</f>
        <v>22481.503379999995</v>
      </c>
    </row>
    <row r="59" spans="2:17" x14ac:dyDescent="0.15">
      <c r="B59" s="60" t="s">
        <v>604</v>
      </c>
      <c r="C59" s="60" t="s">
        <v>617</v>
      </c>
      <c r="D59" s="60">
        <v>3</v>
      </c>
      <c r="E59" s="66" t="s">
        <v>653</v>
      </c>
      <c r="F59" s="66">
        <v>1</v>
      </c>
      <c r="I59" s="61"/>
      <c r="J59" s="61"/>
      <c r="O59" s="62">
        <v>1192.7590567263096</v>
      </c>
      <c r="P59" s="64">
        <v>124.263201</v>
      </c>
      <c r="Q59" s="7">
        <f>IF(P59&gt;0,P59*'About this compilation'!$A$17,"")</f>
        <v>17396.848139999998</v>
      </c>
    </row>
    <row r="60" spans="2:17" x14ac:dyDescent="0.15">
      <c r="B60" s="60" t="s">
        <v>604</v>
      </c>
      <c r="C60" s="60" t="s">
        <v>617</v>
      </c>
      <c r="D60" s="60" t="s">
        <v>618</v>
      </c>
      <c r="E60" s="66" t="s">
        <v>653</v>
      </c>
      <c r="F60" s="66">
        <v>1</v>
      </c>
      <c r="I60" s="61"/>
      <c r="J60" s="61"/>
      <c r="O60" s="62">
        <v>332.03408398130955</v>
      </c>
      <c r="P60" s="64">
        <v>63.215289999999996</v>
      </c>
      <c r="Q60" s="7">
        <f>IF(P60&gt;0,P60*'About this compilation'!$A$17,"")</f>
        <v>8850.1405999999988</v>
      </c>
    </row>
    <row r="61" spans="2:17" x14ac:dyDescent="0.15">
      <c r="B61" s="60" t="s">
        <v>604</v>
      </c>
      <c r="C61" s="60" t="s">
        <v>617</v>
      </c>
      <c r="D61" s="60">
        <v>5</v>
      </c>
      <c r="E61" s="66" t="s">
        <v>653</v>
      </c>
      <c r="F61" s="66">
        <v>1</v>
      </c>
      <c r="I61" s="61"/>
      <c r="J61" s="61"/>
      <c r="O61" s="62"/>
      <c r="P61" s="64">
        <v>42.943369999999994</v>
      </c>
      <c r="Q61" s="7">
        <f>IF(P61&gt;0,P61*'About this compilation'!$A$17,"")</f>
        <v>6012.0717999999988</v>
      </c>
    </row>
    <row r="62" spans="2:17" x14ac:dyDescent="0.15">
      <c r="B62" s="60" t="s">
        <v>604</v>
      </c>
      <c r="C62" s="60" t="s">
        <v>617</v>
      </c>
      <c r="D62" s="60">
        <v>6</v>
      </c>
      <c r="E62" s="66" t="s">
        <v>653</v>
      </c>
      <c r="F62" s="66">
        <v>1</v>
      </c>
      <c r="I62" s="61"/>
      <c r="J62" s="61"/>
      <c r="O62" s="62"/>
      <c r="P62" s="64">
        <v>9.8452940000000009</v>
      </c>
      <c r="Q62" s="7">
        <f>IF(P62&gt;0,P62*'About this compilation'!$A$17,"")</f>
        <v>1378.3411600000002</v>
      </c>
    </row>
    <row r="63" spans="2:17" x14ac:dyDescent="0.15">
      <c r="B63" s="60" t="s">
        <v>604</v>
      </c>
      <c r="C63" s="60" t="s">
        <v>619</v>
      </c>
      <c r="D63" s="60">
        <v>1</v>
      </c>
      <c r="E63" s="66" t="s">
        <v>653</v>
      </c>
      <c r="F63" s="66">
        <v>1</v>
      </c>
      <c r="I63" s="61"/>
      <c r="J63" s="61"/>
      <c r="O63" s="62">
        <v>4535.8814300000004</v>
      </c>
      <c r="P63" s="64"/>
      <c r="Q63" s="7" t="str">
        <f>IF(P63&gt;0,P63*'About this compilation'!$A$17,"")</f>
        <v/>
      </c>
    </row>
    <row r="64" spans="2:17" x14ac:dyDescent="0.15">
      <c r="B64" s="60" t="s">
        <v>604</v>
      </c>
      <c r="C64" s="60" t="s">
        <v>620</v>
      </c>
      <c r="D64" s="60">
        <v>1</v>
      </c>
      <c r="E64" s="66" t="s">
        <v>653</v>
      </c>
      <c r="F64" s="66">
        <v>1</v>
      </c>
      <c r="I64" s="61"/>
      <c r="J64" s="61"/>
      <c r="O64" s="62">
        <v>194.93719862420664</v>
      </c>
      <c r="P64" s="64"/>
      <c r="Q64" s="7" t="str">
        <f>IF(P64&gt;0,P64*'About this compilation'!$A$17,"")</f>
        <v/>
      </c>
    </row>
    <row r="65" spans="2:17" x14ac:dyDescent="0.15">
      <c r="B65" s="60" t="s">
        <v>604</v>
      </c>
      <c r="C65" s="60" t="s">
        <v>621</v>
      </c>
      <c r="D65" s="60">
        <v>1</v>
      </c>
      <c r="E65" s="66" t="s">
        <v>653</v>
      </c>
      <c r="F65" s="66">
        <v>1</v>
      </c>
      <c r="I65" s="61"/>
      <c r="J65" s="61"/>
      <c r="O65" s="62"/>
      <c r="P65" s="64">
        <v>61.402154999999993</v>
      </c>
      <c r="Q65" s="7">
        <f>IF(P65&gt;0,P65*'About this compilation'!$A$17,"")</f>
        <v>8596.3017</v>
      </c>
    </row>
    <row r="66" spans="2:17" x14ac:dyDescent="0.15">
      <c r="B66" s="60" t="s">
        <v>604</v>
      </c>
      <c r="C66" s="60" t="s">
        <v>621</v>
      </c>
      <c r="D66" s="60">
        <v>2</v>
      </c>
      <c r="E66" s="66" t="s">
        <v>653</v>
      </c>
      <c r="F66" s="66">
        <v>1</v>
      </c>
      <c r="I66" s="61"/>
      <c r="J66" s="61"/>
      <c r="O66" s="62">
        <v>338.88827314296663</v>
      </c>
      <c r="P66" s="64"/>
      <c r="Q66" s="7" t="str">
        <f>IF(P66&gt;0,P66*'About this compilation'!$A$17,"")</f>
        <v/>
      </c>
    </row>
    <row r="67" spans="2:17" x14ac:dyDescent="0.15">
      <c r="B67" s="60" t="s">
        <v>604</v>
      </c>
      <c r="C67" s="60" t="s">
        <v>621</v>
      </c>
      <c r="D67" s="60">
        <v>6</v>
      </c>
      <c r="E67" s="66" t="s">
        <v>653</v>
      </c>
      <c r="F67" s="66">
        <v>1</v>
      </c>
      <c r="I67" s="61"/>
      <c r="J67" s="61"/>
      <c r="O67" s="62"/>
      <c r="P67" s="64">
        <v>460.59264699999994</v>
      </c>
      <c r="Q67" s="7">
        <f>IF(P67&gt;0,P67*'About this compilation'!$A$17,"")</f>
        <v>64482.970579999994</v>
      </c>
    </row>
    <row r="68" spans="2:17" x14ac:dyDescent="0.15">
      <c r="B68" s="60" t="s">
        <v>604</v>
      </c>
      <c r="C68" s="60" t="s">
        <v>621</v>
      </c>
      <c r="D68" s="60">
        <v>7</v>
      </c>
      <c r="E68" s="66" t="s">
        <v>653</v>
      </c>
      <c r="F68" s="66">
        <v>1</v>
      </c>
      <c r="I68" s="61"/>
      <c r="J68" s="61"/>
      <c r="O68" s="62"/>
      <c r="P68" s="64">
        <v>74.019317000000001</v>
      </c>
      <c r="Q68" s="7">
        <f>IF(P68&gt;0,P68*'About this compilation'!$A$17,"")</f>
        <v>10362.704379999999</v>
      </c>
    </row>
    <row r="69" spans="2:17" x14ac:dyDescent="0.15">
      <c r="B69" s="60" t="s">
        <v>604</v>
      </c>
      <c r="C69" s="60" t="s">
        <v>622</v>
      </c>
      <c r="D69" s="60">
        <v>1</v>
      </c>
      <c r="E69" s="66" t="s">
        <v>653</v>
      </c>
      <c r="F69" s="66">
        <v>1</v>
      </c>
      <c r="I69" s="65">
        <v>6.55</v>
      </c>
      <c r="J69" s="65">
        <v>6.5869999999999997</v>
      </c>
      <c r="O69" s="62">
        <v>207.6576902029442</v>
      </c>
      <c r="P69" s="64">
        <v>148.78585019999997</v>
      </c>
      <c r="Q69" s="7">
        <f>IF(P69&gt;0,P69*'About this compilation'!$A$17,"")</f>
        <v>20830.019027999995</v>
      </c>
    </row>
    <row r="70" spans="2:17" x14ac:dyDescent="0.15">
      <c r="B70" s="60" t="s">
        <v>604</v>
      </c>
      <c r="C70" s="60" t="s">
        <v>622</v>
      </c>
      <c r="D70" s="60">
        <v>2</v>
      </c>
      <c r="E70" s="66" t="s">
        <v>653</v>
      </c>
      <c r="F70" s="66">
        <v>1</v>
      </c>
      <c r="I70" s="65"/>
      <c r="J70" s="65"/>
      <c r="O70" s="62"/>
      <c r="P70" s="64">
        <v>30.163694</v>
      </c>
      <c r="Q70" s="7">
        <f>IF(P70&gt;0,P70*'About this compilation'!$A$17,"")</f>
        <v>4222.91716</v>
      </c>
    </row>
    <row r="71" spans="2:17" x14ac:dyDescent="0.15">
      <c r="B71" s="60" t="s">
        <v>604</v>
      </c>
      <c r="C71" s="60" t="s">
        <v>623</v>
      </c>
      <c r="D71" s="60">
        <v>1</v>
      </c>
      <c r="E71" s="66" t="s">
        <v>653</v>
      </c>
      <c r="F71" s="66">
        <v>1</v>
      </c>
      <c r="I71" s="65">
        <v>7.2439999999999998</v>
      </c>
      <c r="J71" s="65">
        <v>7.1159999999999997</v>
      </c>
      <c r="O71" s="62">
        <v>238.55612402229883</v>
      </c>
      <c r="P71" s="64">
        <v>50.047961999999998</v>
      </c>
      <c r="Q71" s="7">
        <f>IF(P71&gt;0,P71*'About this compilation'!$A$17,"")</f>
        <v>7006.71468</v>
      </c>
    </row>
    <row r="72" spans="2:17" x14ac:dyDescent="0.15">
      <c r="B72" s="60" t="s">
        <v>604</v>
      </c>
      <c r="C72" s="60" t="s">
        <v>623</v>
      </c>
      <c r="D72" s="60">
        <v>2</v>
      </c>
      <c r="E72" s="66" t="s">
        <v>653</v>
      </c>
      <c r="F72" s="66">
        <v>1</v>
      </c>
      <c r="I72" s="65"/>
      <c r="J72" s="65"/>
      <c r="O72" s="62"/>
      <c r="P72" s="64">
        <v>35.642772999999998</v>
      </c>
      <c r="Q72" s="7">
        <f>IF(P72&gt;0,P72*'About this compilation'!$A$17,"")</f>
        <v>4989.9882200000002</v>
      </c>
    </row>
    <row r="73" spans="2:17" x14ac:dyDescent="0.15">
      <c r="B73" s="60" t="s">
        <v>604</v>
      </c>
      <c r="C73" s="60" t="s">
        <v>623</v>
      </c>
      <c r="D73" s="60">
        <v>3</v>
      </c>
      <c r="E73" s="66" t="s">
        <v>653</v>
      </c>
      <c r="F73" s="66">
        <v>1</v>
      </c>
      <c r="I73" s="65"/>
      <c r="J73" s="65"/>
      <c r="O73" s="62"/>
      <c r="P73" s="64">
        <v>17.422695999999998</v>
      </c>
      <c r="Q73" s="7">
        <f>IF(P73&gt;0,P73*'About this compilation'!$A$17,"")</f>
        <v>2439.1774399999999</v>
      </c>
    </row>
    <row r="74" spans="2:17" x14ac:dyDescent="0.15">
      <c r="B74" s="60" t="s">
        <v>604</v>
      </c>
      <c r="C74" s="60" t="s">
        <v>623</v>
      </c>
      <c r="D74" s="60">
        <v>4</v>
      </c>
      <c r="E74" s="66" t="s">
        <v>653</v>
      </c>
      <c r="F74" s="66">
        <v>1</v>
      </c>
      <c r="I74" s="65"/>
      <c r="J74" s="65"/>
      <c r="O74" s="62"/>
      <c r="P74" s="64">
        <v>24.993375</v>
      </c>
      <c r="Q74" s="7">
        <f>IF(P74&gt;0,P74*'About this compilation'!$A$17,"")</f>
        <v>3499.0725000000002</v>
      </c>
    </row>
    <row r="75" spans="2:17" x14ac:dyDescent="0.15">
      <c r="B75" s="60" t="s">
        <v>604</v>
      </c>
      <c r="C75" s="60" t="s">
        <v>624</v>
      </c>
      <c r="D75" s="60">
        <v>1</v>
      </c>
      <c r="E75" s="66" t="s">
        <v>653</v>
      </c>
      <c r="F75" s="66">
        <v>1</v>
      </c>
      <c r="I75" s="65">
        <v>6.6130000000000004</v>
      </c>
      <c r="J75" s="65">
        <v>7.1120000000000001</v>
      </c>
      <c r="O75" s="62">
        <v>228.08764797053317</v>
      </c>
      <c r="P75" s="64">
        <v>114.23764499999999</v>
      </c>
      <c r="Q75" s="7">
        <f>IF(P75&gt;0,P75*'About this compilation'!$A$17,"")</f>
        <v>15993.270299999998</v>
      </c>
    </row>
    <row r="76" spans="2:17" x14ac:dyDescent="0.15">
      <c r="B76" s="60" t="s">
        <v>604</v>
      </c>
      <c r="C76" s="60" t="s">
        <v>625</v>
      </c>
      <c r="D76" s="60">
        <v>1</v>
      </c>
      <c r="E76" s="66" t="s">
        <v>653</v>
      </c>
      <c r="F76" s="66">
        <v>1</v>
      </c>
      <c r="I76" s="61"/>
      <c r="J76" s="61"/>
      <c r="O76" s="62">
        <v>3635.6127341587944</v>
      </c>
      <c r="P76" s="64"/>
      <c r="Q76" s="7" t="str">
        <f>IF(P76&gt;0,P76*'About this compilation'!$A$17,"")</f>
        <v/>
      </c>
    </row>
    <row r="77" spans="2:17" x14ac:dyDescent="0.15">
      <c r="B77" s="60" t="s">
        <v>604</v>
      </c>
      <c r="C77" s="60" t="s">
        <v>625</v>
      </c>
      <c r="D77" s="60">
        <v>3</v>
      </c>
      <c r="E77" s="66" t="s">
        <v>653</v>
      </c>
      <c r="F77" s="66">
        <v>1</v>
      </c>
      <c r="I77" s="61"/>
      <c r="J77" s="61"/>
      <c r="O77" s="62">
        <v>2927.1247858313741</v>
      </c>
      <c r="P77" s="64"/>
      <c r="Q77" s="7" t="str">
        <f>IF(P77&gt;0,P77*'About this compilation'!$A$17,"")</f>
        <v/>
      </c>
    </row>
    <row r="78" spans="2:17" x14ac:dyDescent="0.15">
      <c r="B78" s="60" t="s">
        <v>604</v>
      </c>
      <c r="C78" s="60" t="s">
        <v>625</v>
      </c>
      <c r="D78" s="60">
        <v>4</v>
      </c>
      <c r="E78" s="66" t="s">
        <v>653</v>
      </c>
      <c r="F78" s="66">
        <v>1</v>
      </c>
      <c r="I78" s="61"/>
      <c r="J78" s="61"/>
      <c r="O78" s="62">
        <v>3976.6189817023674</v>
      </c>
      <c r="P78" s="64"/>
      <c r="Q78" s="7" t="str">
        <f>IF(P78&gt;0,P78*'About this compilation'!$A$17,"")</f>
        <v/>
      </c>
    </row>
    <row r="79" spans="2:17" x14ac:dyDescent="0.15">
      <c r="B79" s="60" t="s">
        <v>604</v>
      </c>
      <c r="C79" s="60" t="s">
        <v>626</v>
      </c>
      <c r="D79" s="60">
        <v>1</v>
      </c>
      <c r="E79" s="66" t="s">
        <v>653</v>
      </c>
      <c r="F79" s="66">
        <v>1</v>
      </c>
      <c r="I79" s="61"/>
      <c r="J79" s="61"/>
      <c r="O79" s="62">
        <v>2191.6768976735229</v>
      </c>
      <c r="P79" s="64">
        <v>73.974662999999993</v>
      </c>
      <c r="Q79" s="7">
        <f>IF(P79&gt;0,P79*'About this compilation'!$A$17,"")</f>
        <v>10356.452819999999</v>
      </c>
    </row>
    <row r="80" spans="2:17" x14ac:dyDescent="0.15">
      <c r="B80" s="60" t="s">
        <v>604</v>
      </c>
      <c r="C80" s="60" t="s">
        <v>627</v>
      </c>
      <c r="D80" s="60">
        <v>1</v>
      </c>
      <c r="E80" s="66" t="s">
        <v>653</v>
      </c>
      <c r="F80" s="66">
        <v>1</v>
      </c>
      <c r="I80" s="61"/>
      <c r="J80" s="61"/>
      <c r="O80" s="62">
        <v>572.78345190649895</v>
      </c>
      <c r="P80" s="64"/>
      <c r="Q80" s="7" t="str">
        <f>IF(P80&gt;0,P80*'About this compilation'!$A$17,"")</f>
        <v/>
      </c>
    </row>
    <row r="81" spans="2:17" x14ac:dyDescent="0.15">
      <c r="B81" s="60" t="s">
        <v>628</v>
      </c>
      <c r="C81" s="60" t="s">
        <v>603</v>
      </c>
      <c r="D81" s="60">
        <v>1</v>
      </c>
      <c r="E81" s="66" t="s">
        <v>653</v>
      </c>
      <c r="F81" s="66">
        <v>1</v>
      </c>
      <c r="I81" s="61">
        <v>7.9109999999999996</v>
      </c>
      <c r="J81" s="61">
        <v>8.4689999999999994</v>
      </c>
      <c r="O81" s="62">
        <v>118.21374156996612</v>
      </c>
      <c r="P81" s="64">
        <v>57.561861</v>
      </c>
      <c r="Q81" s="7">
        <f>IF(P81&gt;0,P81*'About this compilation'!$A$17,"")</f>
        <v>8058.6605399999999</v>
      </c>
    </row>
    <row r="82" spans="2:17" x14ac:dyDescent="0.15">
      <c r="B82" s="60" t="s">
        <v>628</v>
      </c>
      <c r="C82" s="60" t="s">
        <v>629</v>
      </c>
      <c r="D82" s="60">
        <v>1</v>
      </c>
      <c r="E82" s="66" t="s">
        <v>653</v>
      </c>
      <c r="F82" s="66">
        <v>1</v>
      </c>
      <c r="I82" s="61"/>
      <c r="J82" s="61"/>
      <c r="O82" s="62">
        <v>209</v>
      </c>
      <c r="P82" s="64">
        <v>62.552120000000002</v>
      </c>
      <c r="Q82" s="7">
        <f>IF(P82&gt;0,P82*'About this compilation'!$A$17,"")</f>
        <v>8757.2968000000001</v>
      </c>
    </row>
    <row r="83" spans="2:17" x14ac:dyDescent="0.15">
      <c r="B83" s="60" t="s">
        <v>628</v>
      </c>
      <c r="C83" s="60" t="s">
        <v>630</v>
      </c>
      <c r="D83" s="60">
        <v>1</v>
      </c>
      <c r="E83" s="66" t="s">
        <v>653</v>
      </c>
      <c r="F83" s="66">
        <v>1</v>
      </c>
      <c r="I83" s="61">
        <v>6.1219999999999999</v>
      </c>
      <c r="J83" s="61">
        <v>6.2880000000000003</v>
      </c>
      <c r="O83" s="62"/>
      <c r="P83" s="64"/>
      <c r="Q83" s="7" t="str">
        <f>IF(P83&gt;0,P83*'About this compilation'!$A$17,"")</f>
        <v/>
      </c>
    </row>
    <row r="84" spans="2:17" x14ac:dyDescent="0.15">
      <c r="B84" s="60" t="s">
        <v>628</v>
      </c>
      <c r="C84" s="60" t="s">
        <v>631</v>
      </c>
      <c r="D84" s="60">
        <v>1</v>
      </c>
      <c r="E84" s="66" t="s">
        <v>653</v>
      </c>
      <c r="F84" s="66">
        <v>1</v>
      </c>
      <c r="I84" s="61">
        <v>4.7990000000000004</v>
      </c>
      <c r="J84" s="61">
        <v>5.6630000000000003</v>
      </c>
      <c r="O84" s="62">
        <v>2400.327882718565</v>
      </c>
      <c r="P84" s="64">
        <v>139.76071999999999</v>
      </c>
      <c r="Q84" s="7">
        <f>IF(P84&gt;0,P84*'About this compilation'!$A$17,"")</f>
        <v>19566.500799999998</v>
      </c>
    </row>
    <row r="85" spans="2:17" x14ac:dyDescent="0.15">
      <c r="B85" s="60" t="s">
        <v>628</v>
      </c>
      <c r="C85" s="60" t="s">
        <v>631</v>
      </c>
      <c r="D85" s="60">
        <v>2</v>
      </c>
      <c r="E85" s="66" t="s">
        <v>653</v>
      </c>
      <c r="F85" s="66">
        <v>1</v>
      </c>
      <c r="I85" s="61"/>
      <c r="J85" s="61"/>
      <c r="O85" s="62">
        <v>5358.4205713757074</v>
      </c>
      <c r="P85" s="64">
        <v>194.91388000000001</v>
      </c>
      <c r="Q85" s="7">
        <f>IF(P85&gt;0,P85*'About this compilation'!$A$17,"")</f>
        <v>27287.943200000002</v>
      </c>
    </row>
    <row r="86" spans="2:17" x14ac:dyDescent="0.15">
      <c r="B86" s="60" t="s">
        <v>628</v>
      </c>
      <c r="C86" s="60" t="s">
        <v>631</v>
      </c>
      <c r="D86" s="60">
        <v>5</v>
      </c>
      <c r="E86" s="66" t="s">
        <v>653</v>
      </c>
      <c r="F86" s="66">
        <v>1</v>
      </c>
      <c r="I86" s="61"/>
      <c r="J86" s="61"/>
      <c r="O86" s="62">
        <v>5347.3606041782887</v>
      </c>
      <c r="P86" s="64"/>
      <c r="Q86" s="7" t="str">
        <f>IF(P86&gt;0,P86*'About this compilation'!$A$17,"")</f>
        <v/>
      </c>
    </row>
    <row r="87" spans="2:17" x14ac:dyDescent="0.15">
      <c r="B87" s="60" t="s">
        <v>628</v>
      </c>
      <c r="C87" s="60" t="s">
        <v>631</v>
      </c>
      <c r="D87" s="60">
        <v>6</v>
      </c>
      <c r="E87" s="66" t="s">
        <v>653</v>
      </c>
      <c r="F87" s="66">
        <v>1</v>
      </c>
      <c r="I87" s="61"/>
      <c r="J87" s="61"/>
      <c r="O87" s="62">
        <v>12464.742420171884</v>
      </c>
      <c r="P87" s="64"/>
      <c r="Q87" s="7" t="str">
        <f>IF(P87&gt;0,P87*'About this compilation'!$A$17,"")</f>
        <v/>
      </c>
    </row>
    <row r="88" spans="2:17" x14ac:dyDescent="0.15">
      <c r="B88" s="60" t="s">
        <v>628</v>
      </c>
      <c r="C88" s="60" t="s">
        <v>631</v>
      </c>
      <c r="D88" s="60">
        <v>9</v>
      </c>
      <c r="E88" s="66" t="s">
        <v>653</v>
      </c>
      <c r="F88" s="66">
        <v>1</v>
      </c>
      <c r="I88" s="61"/>
      <c r="J88" s="61"/>
      <c r="O88" s="62">
        <v>11741.167180532813</v>
      </c>
      <c r="P88" s="64"/>
      <c r="Q88" s="7" t="str">
        <f>IF(P88&gt;0,P88*'About this compilation'!$A$17,"")</f>
        <v/>
      </c>
    </row>
    <row r="89" spans="2:17" x14ac:dyDescent="0.15">
      <c r="B89" s="60" t="s">
        <v>628</v>
      </c>
      <c r="C89" s="60" t="s">
        <v>631</v>
      </c>
      <c r="D89" s="60">
        <v>23</v>
      </c>
      <c r="E89" s="66" t="s">
        <v>653</v>
      </c>
      <c r="F89" s="66">
        <v>1</v>
      </c>
      <c r="I89" s="61"/>
      <c r="J89" s="61"/>
      <c r="O89" s="62">
        <v>124.39087454186078</v>
      </c>
      <c r="P89" s="64"/>
      <c r="Q89" s="7" t="str">
        <f>IF(P89&gt;0,P89*'About this compilation'!$A$17,"")</f>
        <v/>
      </c>
    </row>
    <row r="90" spans="2:17" x14ac:dyDescent="0.15">
      <c r="B90" s="60" t="s">
        <v>628</v>
      </c>
      <c r="C90" s="60" t="s">
        <v>631</v>
      </c>
      <c r="D90" s="60">
        <v>24</v>
      </c>
      <c r="E90" s="66" t="s">
        <v>653</v>
      </c>
      <c r="F90" s="66">
        <v>1</v>
      </c>
      <c r="I90" s="61"/>
      <c r="J90" s="61"/>
      <c r="O90" s="62">
        <v>19332.700019145599</v>
      </c>
      <c r="P90" s="64"/>
      <c r="Q90" s="7" t="str">
        <f>IF(P90&gt;0,P90*'About this compilation'!$A$17,"")</f>
        <v/>
      </c>
    </row>
    <row r="91" spans="2:17" x14ac:dyDescent="0.15">
      <c r="B91" s="60" t="s">
        <v>628</v>
      </c>
      <c r="C91" s="60" t="s">
        <v>632</v>
      </c>
      <c r="D91" s="60">
        <v>1</v>
      </c>
      <c r="E91" s="66" t="s">
        <v>653</v>
      </c>
      <c r="F91" s="66">
        <v>1</v>
      </c>
      <c r="I91" s="61">
        <v>5.4290000000000003</v>
      </c>
      <c r="J91" s="61">
        <v>6.7729999999999997</v>
      </c>
      <c r="O91" s="62">
        <v>6959.9147750718803</v>
      </c>
      <c r="P91" s="64"/>
      <c r="Q91" s="7" t="str">
        <f>IF(P91&gt;0,P91*'About this compilation'!$A$17,"")</f>
        <v/>
      </c>
    </row>
    <row r="92" spans="2:17" x14ac:dyDescent="0.15">
      <c r="B92" s="60" t="s">
        <v>628</v>
      </c>
      <c r="C92" s="60" t="s">
        <v>633</v>
      </c>
      <c r="D92" s="60">
        <v>1</v>
      </c>
      <c r="E92" s="66" t="s">
        <v>653</v>
      </c>
      <c r="F92" s="66">
        <v>1</v>
      </c>
      <c r="I92" s="61">
        <v>6.6379999999999999</v>
      </c>
      <c r="J92" s="61">
        <v>7.4370000000000003</v>
      </c>
      <c r="O92" s="62">
        <v>62.584236867596246</v>
      </c>
      <c r="P92" s="64">
        <v>100.04655999999999</v>
      </c>
      <c r="Q92" s="7">
        <f>IF(P92&gt;0,P92*'About this compilation'!$A$17,"")</f>
        <v>14006.518399999997</v>
      </c>
    </row>
    <row r="93" spans="2:17" x14ac:dyDescent="0.15">
      <c r="B93" s="60" t="s">
        <v>628</v>
      </c>
      <c r="C93" s="60" t="s">
        <v>633</v>
      </c>
      <c r="D93" s="60">
        <v>11</v>
      </c>
      <c r="E93" s="66" t="s">
        <v>653</v>
      </c>
      <c r="F93" s="66">
        <v>1</v>
      </c>
      <c r="I93" s="61">
        <v>6.9790000000000001</v>
      </c>
      <c r="J93" s="61">
        <v>7.6379999999999999</v>
      </c>
      <c r="O93" s="62">
        <v>634.95599979674785</v>
      </c>
      <c r="P93" s="64"/>
      <c r="Q93" s="7" t="str">
        <f>IF(P93&gt;0,P93*'About this compilation'!$A$17,"")</f>
        <v/>
      </c>
    </row>
    <row r="94" spans="2:17" x14ac:dyDescent="0.15">
      <c r="B94" s="60" t="s">
        <v>628</v>
      </c>
      <c r="C94" s="60" t="s">
        <v>634</v>
      </c>
      <c r="D94" s="60">
        <v>1</v>
      </c>
      <c r="E94" s="66" t="s">
        <v>653</v>
      </c>
      <c r="F94" s="66">
        <v>1</v>
      </c>
      <c r="I94" s="61"/>
      <c r="J94" s="61"/>
      <c r="O94" s="62">
        <v>423.67638613211699</v>
      </c>
      <c r="P94" s="64"/>
      <c r="Q94" s="7" t="str">
        <f>IF(P94&gt;0,P94*'About this compilation'!$A$17,"")</f>
        <v/>
      </c>
    </row>
    <row r="95" spans="2:17" x14ac:dyDescent="0.15">
      <c r="B95" s="60" t="s">
        <v>628</v>
      </c>
      <c r="C95" s="60" t="s">
        <v>635</v>
      </c>
      <c r="D95" s="60">
        <v>1</v>
      </c>
      <c r="E95" s="66" t="s">
        <v>653</v>
      </c>
      <c r="F95" s="66">
        <v>1</v>
      </c>
      <c r="I95" s="61">
        <v>6.9109999999999996</v>
      </c>
      <c r="J95" s="61">
        <v>7.6050000000000004</v>
      </c>
      <c r="O95" s="62">
        <v>211.58894253118564</v>
      </c>
      <c r="P95" s="64">
        <v>139.79540639999999</v>
      </c>
      <c r="Q95" s="7">
        <f>IF(P95&gt;0,P95*'About this compilation'!$A$17,"")</f>
        <v>19571.356895999998</v>
      </c>
    </row>
    <row r="96" spans="2:17" x14ac:dyDescent="0.15">
      <c r="B96" s="60" t="s">
        <v>628</v>
      </c>
      <c r="C96" s="60" t="s">
        <v>635</v>
      </c>
      <c r="D96" s="60">
        <v>3</v>
      </c>
      <c r="E96" s="66" t="s">
        <v>653</v>
      </c>
      <c r="F96" s="66">
        <v>1</v>
      </c>
      <c r="I96" s="61"/>
      <c r="J96" s="61"/>
      <c r="O96" s="62"/>
      <c r="P96" s="64">
        <v>55.862735000000001</v>
      </c>
      <c r="Q96" s="7">
        <f>IF(P96&gt;0,P96*'About this compilation'!$A$17,"")</f>
        <v>7820.7829000000002</v>
      </c>
    </row>
    <row r="97" spans="2:17" x14ac:dyDescent="0.15">
      <c r="B97" s="60" t="s">
        <v>628</v>
      </c>
      <c r="C97" s="60" t="s">
        <v>635</v>
      </c>
      <c r="D97" s="60">
        <v>4</v>
      </c>
      <c r="E97" s="66" t="s">
        <v>653</v>
      </c>
      <c r="F97" s="66">
        <v>1</v>
      </c>
      <c r="I97" s="61"/>
      <c r="J97" s="61"/>
      <c r="O97" s="62"/>
      <c r="P97" s="64">
        <v>112.522187</v>
      </c>
      <c r="Q97" s="7">
        <f>IF(P97&gt;0,P97*'About this compilation'!$A$17,"")</f>
        <v>15753.106180000001</v>
      </c>
    </row>
    <row r="98" spans="2:17" x14ac:dyDescent="0.15">
      <c r="B98" s="60" t="s">
        <v>628</v>
      </c>
      <c r="C98" s="60" t="s">
        <v>635</v>
      </c>
      <c r="D98" s="60">
        <v>5</v>
      </c>
      <c r="E98" s="66" t="s">
        <v>653</v>
      </c>
      <c r="F98" s="66">
        <v>1</v>
      </c>
      <c r="I98" s="61"/>
      <c r="J98" s="61"/>
      <c r="O98" s="62"/>
      <c r="P98" s="64">
        <v>82.042345999999995</v>
      </c>
      <c r="Q98" s="7">
        <f>IF(P98&gt;0,P98*'About this compilation'!$A$17,"")</f>
        <v>11485.92844</v>
      </c>
    </row>
    <row r="99" spans="2:17" x14ac:dyDescent="0.15">
      <c r="B99" s="60" t="s">
        <v>628</v>
      </c>
      <c r="C99" s="60" t="s">
        <v>635</v>
      </c>
      <c r="D99" s="60">
        <v>7</v>
      </c>
      <c r="E99" s="66" t="s">
        <v>653</v>
      </c>
      <c r="F99" s="66">
        <v>1</v>
      </c>
      <c r="I99" s="61"/>
      <c r="J99" s="61"/>
      <c r="O99" s="62">
        <v>4108.4443866067622</v>
      </c>
      <c r="P99" s="64"/>
      <c r="Q99" s="7" t="str">
        <f>IF(P99&gt;0,P99*'About this compilation'!$A$17,"")</f>
        <v/>
      </c>
    </row>
    <row r="100" spans="2:17" x14ac:dyDescent="0.15">
      <c r="B100" s="60" t="s">
        <v>628</v>
      </c>
      <c r="C100" s="60" t="s">
        <v>635</v>
      </c>
      <c r="D100" s="60">
        <v>11</v>
      </c>
      <c r="E100" s="66" t="s">
        <v>653</v>
      </c>
      <c r="F100" s="66">
        <v>1</v>
      </c>
      <c r="I100" s="61"/>
      <c r="J100" s="61"/>
      <c r="O100" s="62">
        <v>8116.648125893862</v>
      </c>
      <c r="P100" s="64">
        <v>91.944743999999986</v>
      </c>
      <c r="Q100" s="7">
        <f>IF(P100&gt;0,P100*'About this compilation'!$A$17,"")</f>
        <v>12872.264159999999</v>
      </c>
    </row>
    <row r="101" spans="2:17" x14ac:dyDescent="0.15">
      <c r="B101" s="60" t="s">
        <v>628</v>
      </c>
      <c r="C101" s="60" t="s">
        <v>636</v>
      </c>
      <c r="D101" s="60">
        <v>1</v>
      </c>
      <c r="E101" s="66" t="s">
        <v>653</v>
      </c>
      <c r="F101" s="66">
        <v>1</v>
      </c>
      <c r="I101" s="61">
        <v>3.7170000000000001</v>
      </c>
      <c r="J101" s="61">
        <v>4.4749999999999996</v>
      </c>
      <c r="O101" s="62"/>
      <c r="P101" s="64"/>
      <c r="Q101" s="7" t="str">
        <f>IF(P101&gt;0,P101*'About this compilation'!$A$17,"")</f>
        <v/>
      </c>
    </row>
    <row r="102" spans="2:17" x14ac:dyDescent="0.15">
      <c r="B102" s="60" t="s">
        <v>628</v>
      </c>
      <c r="C102" s="60" t="s">
        <v>605</v>
      </c>
      <c r="D102" s="60">
        <v>1</v>
      </c>
      <c r="E102" s="66" t="s">
        <v>653</v>
      </c>
      <c r="F102" s="66">
        <v>1</v>
      </c>
      <c r="I102" s="61"/>
      <c r="J102" s="61"/>
      <c r="O102" s="62">
        <v>1171.5824654604974</v>
      </c>
      <c r="P102" s="64"/>
      <c r="Q102" s="7" t="str">
        <f>IF(P102&gt;0,P102*'About this compilation'!$A$17,"")</f>
        <v/>
      </c>
    </row>
    <row r="103" spans="2:17" x14ac:dyDescent="0.15">
      <c r="B103" s="60" t="s">
        <v>628</v>
      </c>
      <c r="C103" s="60" t="s">
        <v>605</v>
      </c>
      <c r="D103" s="60">
        <v>4</v>
      </c>
      <c r="E103" s="66" t="s">
        <v>653</v>
      </c>
      <c r="F103" s="66">
        <v>1</v>
      </c>
      <c r="I103" s="61"/>
      <c r="J103" s="61"/>
      <c r="O103" s="62">
        <v>2343.3321005144512</v>
      </c>
      <c r="P103" s="64"/>
      <c r="Q103" s="7" t="str">
        <f>IF(P103&gt;0,P103*'About this compilation'!$A$17,"")</f>
        <v/>
      </c>
    </row>
    <row r="104" spans="2:17" x14ac:dyDescent="0.15">
      <c r="B104" s="60" t="s">
        <v>628</v>
      </c>
      <c r="C104" s="60" t="s">
        <v>606</v>
      </c>
      <c r="D104" s="60">
        <v>1</v>
      </c>
      <c r="E104" s="66" t="s">
        <v>653</v>
      </c>
      <c r="F104" s="66">
        <v>1</v>
      </c>
      <c r="I104" s="61"/>
      <c r="J104" s="61"/>
      <c r="O104" s="62">
        <v>138.13278307106376</v>
      </c>
      <c r="P104" s="64"/>
      <c r="Q104" s="7" t="str">
        <f>IF(P104&gt;0,P104*'About this compilation'!$A$17,"")</f>
        <v/>
      </c>
    </row>
    <row r="105" spans="2:17" x14ac:dyDescent="0.15">
      <c r="B105" s="60" t="s">
        <v>628</v>
      </c>
      <c r="C105" s="60" t="s">
        <v>606</v>
      </c>
      <c r="D105" s="60">
        <v>2</v>
      </c>
      <c r="E105" s="66" t="s">
        <v>653</v>
      </c>
      <c r="F105" s="66">
        <v>1</v>
      </c>
      <c r="I105" s="61"/>
      <c r="J105" s="61"/>
      <c r="O105" s="62">
        <v>164.97138554361456</v>
      </c>
      <c r="P105" s="64"/>
      <c r="Q105" s="7" t="str">
        <f>IF(P105&gt;0,P105*'About this compilation'!$A$17,"")</f>
        <v/>
      </c>
    </row>
    <row r="106" spans="2:17" x14ac:dyDescent="0.15">
      <c r="B106" s="60" t="s">
        <v>628</v>
      </c>
      <c r="C106" s="60" t="s">
        <v>606</v>
      </c>
      <c r="D106" s="60">
        <v>3</v>
      </c>
      <c r="E106" s="66" t="s">
        <v>653</v>
      </c>
      <c r="F106" s="66">
        <v>1</v>
      </c>
      <c r="I106" s="61"/>
      <c r="J106" s="61"/>
      <c r="O106" s="62"/>
      <c r="P106" s="64">
        <v>93.158619000000002</v>
      </c>
      <c r="Q106" s="7">
        <f>IF(P106&gt;0,P106*'About this compilation'!$A$17,"")</f>
        <v>13042.20666</v>
      </c>
    </row>
    <row r="107" spans="2:17" x14ac:dyDescent="0.15">
      <c r="B107" s="60" t="s">
        <v>628</v>
      </c>
      <c r="C107" s="60" t="s">
        <v>606</v>
      </c>
      <c r="D107" s="60">
        <v>4</v>
      </c>
      <c r="E107" s="66" t="s">
        <v>653</v>
      </c>
      <c r="F107" s="66">
        <v>1</v>
      </c>
      <c r="I107" s="61"/>
      <c r="J107" s="61"/>
      <c r="O107" s="62"/>
      <c r="P107" s="64">
        <v>27.942033000000002</v>
      </c>
      <c r="Q107" s="7">
        <f>IF(P107&gt;0,P107*'About this compilation'!$A$17,"")</f>
        <v>3911.8846200000003</v>
      </c>
    </row>
    <row r="108" spans="2:17" x14ac:dyDescent="0.15">
      <c r="B108" s="60" t="s">
        <v>628</v>
      </c>
      <c r="C108" s="60" t="s">
        <v>606</v>
      </c>
      <c r="D108" s="60">
        <v>5</v>
      </c>
      <c r="E108" s="66" t="s">
        <v>653</v>
      </c>
      <c r="F108" s="66">
        <v>1</v>
      </c>
      <c r="I108" s="61"/>
      <c r="J108" s="61"/>
      <c r="O108" s="62"/>
      <c r="P108" s="63">
        <v>35.328867000000002</v>
      </c>
      <c r="Q108" s="7">
        <f>IF(P108&gt;0,P108*'About this compilation'!$A$17,"")</f>
        <v>4946.0413800000006</v>
      </c>
    </row>
    <row r="109" spans="2:17" x14ac:dyDescent="0.15">
      <c r="B109" s="60" t="s">
        <v>628</v>
      </c>
      <c r="C109" s="60" t="s">
        <v>606</v>
      </c>
      <c r="D109" s="60">
        <v>13</v>
      </c>
      <c r="E109" s="66" t="s">
        <v>653</v>
      </c>
      <c r="F109" s="66">
        <v>1</v>
      </c>
      <c r="I109" s="61"/>
      <c r="J109" s="61"/>
      <c r="O109" s="62"/>
      <c r="P109" s="63">
        <v>155.34346399999998</v>
      </c>
      <c r="Q109" s="7">
        <f>IF(P109&gt;0,P109*'About this compilation'!$A$17,"")</f>
        <v>21748.084959999996</v>
      </c>
    </row>
    <row r="110" spans="2:17" x14ac:dyDescent="0.15">
      <c r="B110" s="60"/>
      <c r="C110" s="60"/>
      <c r="D110" s="60"/>
      <c r="I110" s="61"/>
      <c r="J110" s="61"/>
      <c r="O110" s="62"/>
      <c r="P110" s="63"/>
      <c r="Q110" s="7" t="str">
        <f>IF(P110&gt;0,P110*'About this compilation'!$A$17,"")</f>
        <v/>
      </c>
    </row>
    <row r="111" spans="2:17" x14ac:dyDescent="0.15">
      <c r="B111" s="60" t="s">
        <v>637</v>
      </c>
      <c r="C111" s="60" t="s">
        <v>629</v>
      </c>
      <c r="D111" s="60">
        <v>1</v>
      </c>
      <c r="E111" s="66" t="s">
        <v>516</v>
      </c>
      <c r="F111" s="66">
        <v>1</v>
      </c>
      <c r="I111" s="61"/>
      <c r="J111" s="61"/>
      <c r="O111" s="62">
        <v>212.39234421475066</v>
      </c>
      <c r="P111" s="63"/>
      <c r="Q111" s="7" t="str">
        <f>IF(P111&gt;0,P111*'About this compilation'!$A$17,"")</f>
        <v/>
      </c>
    </row>
    <row r="112" spans="2:17" x14ac:dyDescent="0.15">
      <c r="B112" s="60" t="s">
        <v>637</v>
      </c>
      <c r="C112" s="60" t="s">
        <v>630</v>
      </c>
      <c r="D112" s="60">
        <v>1</v>
      </c>
      <c r="E112" s="66" t="s">
        <v>516</v>
      </c>
      <c r="F112" s="66">
        <v>1</v>
      </c>
      <c r="I112" s="61"/>
      <c r="J112" s="61"/>
      <c r="O112" s="62">
        <v>23.643369607034444</v>
      </c>
      <c r="P112" s="64">
        <v>101.953344</v>
      </c>
      <c r="Q112" s="7">
        <f>IF(P112&gt;0,P112*'About this compilation'!$A$17,"")</f>
        <v>14273.46816</v>
      </c>
    </row>
    <row r="113" spans="2:17" x14ac:dyDescent="0.15">
      <c r="B113" s="60" t="s">
        <v>637</v>
      </c>
      <c r="C113" s="60" t="s">
        <v>630</v>
      </c>
      <c r="D113" s="60">
        <v>2</v>
      </c>
      <c r="E113" s="66" t="s">
        <v>516</v>
      </c>
      <c r="F113" s="66">
        <v>1</v>
      </c>
      <c r="I113" s="61"/>
      <c r="J113" s="61"/>
      <c r="O113" s="62"/>
      <c r="P113" s="64">
        <v>38.910699999999999</v>
      </c>
      <c r="Q113" s="7">
        <f>IF(P113&gt;0,P113*'About this compilation'!$A$17,"")</f>
        <v>5447.4979999999996</v>
      </c>
    </row>
    <row r="114" spans="2:17" x14ac:dyDescent="0.15">
      <c r="B114" s="60" t="s">
        <v>637</v>
      </c>
      <c r="C114" s="60" t="s">
        <v>630</v>
      </c>
      <c r="D114" s="60" t="s">
        <v>618</v>
      </c>
      <c r="E114" s="66" t="s">
        <v>516</v>
      </c>
      <c r="F114" s="66">
        <v>1</v>
      </c>
      <c r="I114" s="61"/>
      <c r="J114" s="61"/>
      <c r="O114" s="62"/>
      <c r="P114" s="64">
        <v>67.647513999999987</v>
      </c>
      <c r="Q114" s="7">
        <f>IF(P114&gt;0,P114*'About this compilation'!$A$17,"")</f>
        <v>9470.6519599999974</v>
      </c>
    </row>
    <row r="115" spans="2:17" x14ac:dyDescent="0.15">
      <c r="B115" s="60" t="s">
        <v>637</v>
      </c>
      <c r="C115" s="60" t="s">
        <v>630</v>
      </c>
      <c r="D115" s="60" t="s">
        <v>130</v>
      </c>
      <c r="E115" s="66" t="s">
        <v>516</v>
      </c>
      <c r="F115" s="66">
        <v>1</v>
      </c>
      <c r="I115" s="61"/>
      <c r="J115" s="61"/>
      <c r="O115" s="62"/>
      <c r="P115" s="64">
        <v>33.091165999999994</v>
      </c>
      <c r="Q115" s="7">
        <f>IF(P115&gt;0,P115*'About this compilation'!$A$17,"")</f>
        <v>4632.7632399999993</v>
      </c>
    </row>
    <row r="116" spans="2:17" x14ac:dyDescent="0.15">
      <c r="B116" s="60" t="s">
        <v>637</v>
      </c>
      <c r="C116" s="60" t="s">
        <v>630</v>
      </c>
      <c r="D116" s="60" t="s">
        <v>638</v>
      </c>
      <c r="E116" s="66" t="s">
        <v>516</v>
      </c>
      <c r="F116" s="66">
        <v>1</v>
      </c>
      <c r="I116" s="61"/>
      <c r="J116" s="61"/>
      <c r="O116" s="62"/>
      <c r="P116" s="64">
        <v>105.19227599999999</v>
      </c>
      <c r="Q116" s="7">
        <f>IF(P116&gt;0,P116*'About this compilation'!$A$17,"")</f>
        <v>14726.91864</v>
      </c>
    </row>
    <row r="117" spans="2:17" x14ac:dyDescent="0.15">
      <c r="B117" s="60" t="s">
        <v>637</v>
      </c>
      <c r="C117" s="60" t="s">
        <v>630</v>
      </c>
      <c r="D117" s="60">
        <v>4</v>
      </c>
      <c r="E117" s="66" t="s">
        <v>516</v>
      </c>
      <c r="F117" s="66">
        <v>1</v>
      </c>
      <c r="I117" s="61"/>
      <c r="J117" s="61"/>
      <c r="O117" s="62"/>
      <c r="P117" s="64">
        <v>129.07843199999999</v>
      </c>
      <c r="Q117" s="7">
        <f>IF(P117&gt;0,P117*'About this compilation'!$A$17,"")</f>
        <v>18070.980479999998</v>
      </c>
    </row>
    <row r="118" spans="2:17" x14ac:dyDescent="0.15">
      <c r="B118" s="60" t="s">
        <v>637</v>
      </c>
      <c r="C118" s="60" t="s">
        <v>630</v>
      </c>
      <c r="D118" s="60">
        <v>6</v>
      </c>
      <c r="E118" s="66" t="s">
        <v>516</v>
      </c>
      <c r="F118" s="66">
        <v>1</v>
      </c>
      <c r="I118" s="61"/>
      <c r="J118" s="61"/>
      <c r="O118" s="62"/>
      <c r="P118" s="64">
        <v>87.162891999999999</v>
      </c>
      <c r="Q118" s="7">
        <f>IF(P118&gt;0,P118*'About this compilation'!$A$17,"")</f>
        <v>12202.80488</v>
      </c>
    </row>
    <row r="119" spans="2:17" x14ac:dyDescent="0.15">
      <c r="B119" s="60" t="s">
        <v>637</v>
      </c>
      <c r="C119" s="60" t="s">
        <v>632</v>
      </c>
      <c r="D119" s="60">
        <v>1</v>
      </c>
      <c r="E119" s="66" t="s">
        <v>516</v>
      </c>
      <c r="F119" s="66">
        <v>1</v>
      </c>
      <c r="I119" s="61"/>
      <c r="J119" s="61"/>
      <c r="O119" s="62">
        <v>56.257377460403241</v>
      </c>
      <c r="P119" s="64">
        <v>131.95151999999999</v>
      </c>
      <c r="Q119" s="7">
        <f>IF(P119&gt;0,P119*'About this compilation'!$A$17,"")</f>
        <v>18473.212799999998</v>
      </c>
    </row>
    <row r="120" spans="2:17" x14ac:dyDescent="0.15">
      <c r="B120" s="60" t="s">
        <v>637</v>
      </c>
      <c r="C120" s="60" t="s">
        <v>632</v>
      </c>
      <c r="D120" s="60">
        <v>2</v>
      </c>
      <c r="E120" s="66" t="s">
        <v>516</v>
      </c>
      <c r="F120" s="66">
        <v>1</v>
      </c>
      <c r="I120" s="61"/>
      <c r="J120" s="61"/>
      <c r="O120" s="62">
        <v>97.638972338675458</v>
      </c>
      <c r="P120" s="64"/>
      <c r="Q120" s="7" t="str">
        <f>IF(P120&gt;0,P120*'About this compilation'!$A$17,"")</f>
        <v/>
      </c>
    </row>
    <row r="121" spans="2:17" x14ac:dyDescent="0.15">
      <c r="B121" s="60" t="s">
        <v>637</v>
      </c>
      <c r="C121" s="60" t="s">
        <v>632</v>
      </c>
      <c r="D121" s="60">
        <v>3</v>
      </c>
      <c r="E121" s="66" t="s">
        <v>516</v>
      </c>
      <c r="F121" s="66">
        <v>1</v>
      </c>
      <c r="I121" s="61"/>
      <c r="J121" s="61"/>
      <c r="O121" s="62">
        <v>68.198467450899585</v>
      </c>
      <c r="P121" s="64"/>
      <c r="Q121" s="7" t="str">
        <f>IF(P121&gt;0,P121*'About this compilation'!$A$17,"")</f>
        <v/>
      </c>
    </row>
    <row r="122" spans="2:17" x14ac:dyDescent="0.15">
      <c r="B122" s="60" t="s">
        <v>637</v>
      </c>
      <c r="C122" s="60" t="s">
        <v>632</v>
      </c>
      <c r="D122" s="60">
        <v>5</v>
      </c>
      <c r="E122" s="66" t="s">
        <v>516</v>
      </c>
      <c r="F122" s="66">
        <v>1</v>
      </c>
      <c r="I122" s="61"/>
      <c r="J122" s="61"/>
      <c r="O122" s="62"/>
      <c r="P122" s="64">
        <v>72.897469999999998</v>
      </c>
      <c r="Q122" s="7">
        <f>IF(P122&gt;0,P122*'About this compilation'!$A$17,"")</f>
        <v>10205.6458</v>
      </c>
    </row>
    <row r="123" spans="2:17" x14ac:dyDescent="0.15">
      <c r="B123" s="60" t="s">
        <v>637</v>
      </c>
      <c r="C123" s="60" t="s">
        <v>632</v>
      </c>
      <c r="D123" s="60">
        <v>6</v>
      </c>
      <c r="E123" s="66" t="s">
        <v>516</v>
      </c>
      <c r="F123" s="66">
        <v>1</v>
      </c>
      <c r="I123" s="61"/>
      <c r="J123" s="61"/>
      <c r="O123" s="62"/>
      <c r="P123" s="64">
        <v>46.468122000000001</v>
      </c>
      <c r="Q123" s="7">
        <f>IF(P123&gt;0,P123*'About this compilation'!$A$17,"")</f>
        <v>6505.5370800000001</v>
      </c>
    </row>
    <row r="124" spans="2:17" x14ac:dyDescent="0.15">
      <c r="B124" s="60" t="s">
        <v>637</v>
      </c>
      <c r="C124" s="60" t="s">
        <v>632</v>
      </c>
      <c r="D124" s="60">
        <v>7</v>
      </c>
      <c r="E124" s="66" t="s">
        <v>516</v>
      </c>
      <c r="F124" s="66">
        <v>1</v>
      </c>
      <c r="I124" s="61"/>
      <c r="J124" s="61"/>
      <c r="O124" s="62"/>
      <c r="P124" s="64">
        <v>98.763862000000003</v>
      </c>
      <c r="Q124" s="7">
        <f>IF(P124&gt;0,P124*'About this compilation'!$A$17,"")</f>
        <v>13826.94068</v>
      </c>
    </row>
    <row r="125" spans="2:17" x14ac:dyDescent="0.15">
      <c r="B125" s="60" t="s">
        <v>637</v>
      </c>
      <c r="C125" s="60" t="s">
        <v>633</v>
      </c>
      <c r="D125" s="60">
        <v>1</v>
      </c>
      <c r="E125" s="66" t="s">
        <v>516</v>
      </c>
      <c r="F125" s="66">
        <v>1</v>
      </c>
      <c r="I125" s="61">
        <v>5.73</v>
      </c>
      <c r="J125" s="61">
        <v>3.6859999999999999</v>
      </c>
      <c r="O125" s="62"/>
      <c r="P125" s="64"/>
      <c r="Q125" s="7" t="str">
        <f>IF(P125&gt;0,P125*'About this compilation'!$A$17,"")</f>
        <v/>
      </c>
    </row>
    <row r="126" spans="2:17" x14ac:dyDescent="0.15">
      <c r="B126" s="60" t="s">
        <v>637</v>
      </c>
      <c r="C126" s="60" t="s">
        <v>636</v>
      </c>
      <c r="D126" s="60">
        <v>1</v>
      </c>
      <c r="E126" s="66" t="s">
        <v>516</v>
      </c>
      <c r="F126" s="66">
        <v>1</v>
      </c>
      <c r="I126" s="61"/>
      <c r="J126" s="61"/>
      <c r="O126" s="62"/>
      <c r="P126" s="64">
        <v>120.14294599999999</v>
      </c>
      <c r="Q126" s="7">
        <f>IF(P126&gt;0,P126*'About this compilation'!$A$17,"")</f>
        <v>16820.012439999999</v>
      </c>
    </row>
    <row r="127" spans="2:17" x14ac:dyDescent="0.15">
      <c r="B127" s="60" t="s">
        <v>637</v>
      </c>
      <c r="C127" s="60" t="s">
        <v>636</v>
      </c>
      <c r="D127" s="60">
        <v>4</v>
      </c>
      <c r="E127" s="66" t="s">
        <v>516</v>
      </c>
      <c r="F127" s="66">
        <v>1</v>
      </c>
      <c r="I127" s="61"/>
      <c r="J127" s="61"/>
      <c r="O127" s="62"/>
      <c r="P127" s="64">
        <v>40.474008000000005</v>
      </c>
      <c r="Q127" s="7">
        <f>IF(P127&gt;0,P127*'About this compilation'!$A$17,"")</f>
        <v>5666.3611200000005</v>
      </c>
    </row>
    <row r="128" spans="2:17" x14ac:dyDescent="0.15">
      <c r="B128" s="60" t="s">
        <v>637</v>
      </c>
      <c r="C128" s="60" t="s">
        <v>636</v>
      </c>
      <c r="D128" s="60">
        <v>5</v>
      </c>
      <c r="E128" s="66" t="s">
        <v>516</v>
      </c>
      <c r="F128" s="66">
        <v>1</v>
      </c>
      <c r="I128" s="61"/>
      <c r="J128" s="61"/>
      <c r="O128" s="62"/>
      <c r="P128" s="64">
        <v>27.926264</v>
      </c>
      <c r="Q128" s="7">
        <f>IF(P128&gt;0,P128*'About this compilation'!$A$17,"")</f>
        <v>3909.6769599999998</v>
      </c>
    </row>
    <row r="129" spans="2:17" x14ac:dyDescent="0.15">
      <c r="B129" s="60" t="s">
        <v>637</v>
      </c>
      <c r="C129" s="60" t="s">
        <v>636</v>
      </c>
      <c r="D129" s="60">
        <v>6</v>
      </c>
      <c r="E129" s="66" t="s">
        <v>516</v>
      </c>
      <c r="F129" s="66">
        <v>1</v>
      </c>
      <c r="I129" s="61"/>
      <c r="J129" s="61"/>
      <c r="O129" s="62"/>
      <c r="P129" s="64">
        <v>43.186275999999999</v>
      </c>
      <c r="Q129" s="7">
        <f>IF(P129&gt;0,P129*'About this compilation'!$A$17,"")</f>
        <v>6046.0786399999997</v>
      </c>
    </row>
    <row r="130" spans="2:17" x14ac:dyDescent="0.15">
      <c r="B130" s="60" t="s">
        <v>637</v>
      </c>
      <c r="C130" s="60" t="s">
        <v>636</v>
      </c>
      <c r="D130" s="60">
        <v>8</v>
      </c>
      <c r="E130" s="66" t="s">
        <v>516</v>
      </c>
      <c r="F130" s="66">
        <v>1</v>
      </c>
      <c r="I130" s="61"/>
      <c r="J130" s="61"/>
      <c r="O130" s="62"/>
      <c r="P130" s="64">
        <v>45.560133999999998</v>
      </c>
      <c r="Q130" s="7">
        <f>IF(P130&gt;0,P130*'About this compilation'!$A$17,"")</f>
        <v>6378.4187599999996</v>
      </c>
    </row>
    <row r="131" spans="2:17" x14ac:dyDescent="0.15">
      <c r="B131" s="60" t="s">
        <v>637</v>
      </c>
      <c r="C131" s="60" t="s">
        <v>636</v>
      </c>
      <c r="D131" s="60">
        <v>10</v>
      </c>
      <c r="E131" s="66" t="s">
        <v>516</v>
      </c>
      <c r="F131" s="66">
        <v>1</v>
      </c>
      <c r="I131" s="61"/>
      <c r="J131" s="61"/>
      <c r="O131" s="62"/>
      <c r="P131" s="64">
        <v>85.280696000000006</v>
      </c>
      <c r="Q131" s="7">
        <f>IF(P131&gt;0,P131*'About this compilation'!$A$17,"")</f>
        <v>11939.29744</v>
      </c>
    </row>
    <row r="132" spans="2:17" x14ac:dyDescent="0.15">
      <c r="B132" s="60" t="s">
        <v>637</v>
      </c>
      <c r="C132" s="60" t="s">
        <v>636</v>
      </c>
      <c r="D132" s="60">
        <v>11</v>
      </c>
      <c r="E132" s="66" t="s">
        <v>516</v>
      </c>
      <c r="F132" s="66">
        <v>1</v>
      </c>
      <c r="I132" s="61"/>
      <c r="J132" s="61"/>
      <c r="O132" s="62"/>
      <c r="P132" s="64">
        <v>108.039564</v>
      </c>
      <c r="Q132" s="7">
        <f>IF(P132&gt;0,P132*'About this compilation'!$A$17,"")</f>
        <v>15125.53896</v>
      </c>
    </row>
    <row r="133" spans="2:17" x14ac:dyDescent="0.15">
      <c r="B133" s="60" t="s">
        <v>637</v>
      </c>
      <c r="C133" s="60" t="s">
        <v>605</v>
      </c>
      <c r="D133" s="60">
        <v>1</v>
      </c>
      <c r="E133" s="66" t="s">
        <v>516</v>
      </c>
      <c r="F133" s="66">
        <v>1</v>
      </c>
      <c r="I133" s="61">
        <v>8.9600000000000009</v>
      </c>
      <c r="J133" s="61">
        <v>6.2430000000000003</v>
      </c>
      <c r="O133" s="62">
        <v>28.90649413595817</v>
      </c>
      <c r="P133" s="64">
        <v>148.656418</v>
      </c>
      <c r="Q133" s="7">
        <f>IF(P133&gt;0,P133*'About this compilation'!$A$17,"")</f>
        <v>20811.898519999999</v>
      </c>
    </row>
    <row r="134" spans="2:17" x14ac:dyDescent="0.15">
      <c r="B134" s="60" t="s">
        <v>637</v>
      </c>
      <c r="C134" s="60" t="s">
        <v>605</v>
      </c>
      <c r="D134" s="60">
        <v>2</v>
      </c>
      <c r="E134" s="66" t="s">
        <v>516</v>
      </c>
      <c r="F134" s="66">
        <v>1</v>
      </c>
      <c r="I134" s="61"/>
      <c r="J134" s="61"/>
      <c r="O134" s="62">
        <v>167.72262309321005</v>
      </c>
      <c r="P134" s="64">
        <v>117.866612</v>
      </c>
      <c r="Q134" s="7">
        <f>IF(P134&gt;0,P134*'About this compilation'!$A$17,"")</f>
        <v>16501.325680000002</v>
      </c>
    </row>
    <row r="135" spans="2:17" x14ac:dyDescent="0.15">
      <c r="B135" s="60" t="s">
        <v>637</v>
      </c>
      <c r="C135" s="60" t="s">
        <v>605</v>
      </c>
      <c r="D135" s="60">
        <v>3</v>
      </c>
      <c r="E135" s="66" t="s">
        <v>516</v>
      </c>
      <c r="F135" s="66">
        <v>1</v>
      </c>
      <c r="I135" s="61"/>
      <c r="J135" s="61"/>
      <c r="O135" s="62"/>
      <c r="P135" s="64">
        <v>140.80521999999999</v>
      </c>
      <c r="Q135" s="7">
        <f>IF(P135&gt;0,P135*'About this compilation'!$A$17,"")</f>
        <v>19712.730799999998</v>
      </c>
    </row>
    <row r="136" spans="2:17" x14ac:dyDescent="0.15">
      <c r="B136" s="60" t="s">
        <v>637</v>
      </c>
      <c r="C136" s="60" t="s">
        <v>605</v>
      </c>
      <c r="D136" s="60">
        <v>4</v>
      </c>
      <c r="E136" s="66" t="s">
        <v>516</v>
      </c>
      <c r="F136" s="66">
        <v>1</v>
      </c>
      <c r="I136" s="61"/>
      <c r="J136" s="61"/>
      <c r="O136" s="62"/>
      <c r="P136" s="64">
        <v>82.94614</v>
      </c>
      <c r="Q136" s="7">
        <f>IF(P136&gt;0,P136*'About this compilation'!$A$17,"")</f>
        <v>11612.4596</v>
      </c>
    </row>
    <row r="137" spans="2:17" x14ac:dyDescent="0.15">
      <c r="B137" s="60" t="s">
        <v>637</v>
      </c>
      <c r="C137" s="60" t="s">
        <v>605</v>
      </c>
      <c r="D137" s="60" t="s">
        <v>125</v>
      </c>
      <c r="E137" s="66" t="s">
        <v>516</v>
      </c>
      <c r="F137" s="66">
        <v>1</v>
      </c>
      <c r="I137" s="65">
        <v>3.746</v>
      </c>
      <c r="J137" s="65">
        <v>2.7090000000000001</v>
      </c>
      <c r="O137" s="62"/>
      <c r="P137" s="64"/>
      <c r="Q137" s="7" t="str">
        <f>IF(P137&gt;0,P137*'About this compilation'!$A$17,"")</f>
        <v/>
      </c>
    </row>
    <row r="138" spans="2:17" x14ac:dyDescent="0.15">
      <c r="B138" s="60" t="s">
        <v>637</v>
      </c>
      <c r="C138" s="60" t="s">
        <v>605</v>
      </c>
      <c r="D138" s="60">
        <v>5</v>
      </c>
      <c r="E138" s="66" t="s">
        <v>516</v>
      </c>
      <c r="F138" s="66">
        <v>1</v>
      </c>
      <c r="I138" s="61"/>
      <c r="J138" s="61"/>
      <c r="O138" s="62"/>
      <c r="P138" s="64">
        <v>65.297736</v>
      </c>
      <c r="Q138" s="7">
        <f>IF(P138&gt;0,P138*'About this compilation'!$A$17,"")</f>
        <v>9141.6830399999999</v>
      </c>
    </row>
    <row r="139" spans="2:17" x14ac:dyDescent="0.15">
      <c r="B139" s="60" t="s">
        <v>637</v>
      </c>
      <c r="C139" s="60" t="s">
        <v>605</v>
      </c>
      <c r="D139" s="60" t="s">
        <v>639</v>
      </c>
      <c r="E139" s="66" t="s">
        <v>516</v>
      </c>
      <c r="F139" s="66">
        <v>1</v>
      </c>
      <c r="I139" s="61">
        <v>3.472</v>
      </c>
      <c r="J139" s="61">
        <v>2.4900000000000002</v>
      </c>
      <c r="O139" s="62"/>
      <c r="P139" s="64"/>
      <c r="Q139" s="7" t="str">
        <f>IF(P139&gt;0,P139*'About this compilation'!$A$17,"")</f>
        <v/>
      </c>
    </row>
    <row r="140" spans="2:17" x14ac:dyDescent="0.15">
      <c r="B140" s="60" t="s">
        <v>637</v>
      </c>
      <c r="C140" s="60" t="s">
        <v>605</v>
      </c>
      <c r="D140" s="60">
        <v>6</v>
      </c>
      <c r="E140" s="66" t="s">
        <v>516</v>
      </c>
      <c r="F140" s="66">
        <v>1</v>
      </c>
      <c r="I140" s="61"/>
      <c r="J140" s="61"/>
      <c r="O140" s="62"/>
      <c r="P140" s="64">
        <v>96.648261999999988</v>
      </c>
      <c r="Q140" s="7">
        <f>IF(P140&gt;0,P140*'About this compilation'!$A$17,"")</f>
        <v>13530.756679999999</v>
      </c>
    </row>
    <row r="141" spans="2:17" x14ac:dyDescent="0.15">
      <c r="B141" s="60" t="s">
        <v>637</v>
      </c>
      <c r="C141" s="60" t="s">
        <v>605</v>
      </c>
      <c r="D141" s="60">
        <v>7</v>
      </c>
      <c r="E141" s="66" t="s">
        <v>516</v>
      </c>
      <c r="F141" s="66">
        <v>1</v>
      </c>
      <c r="I141" s="61"/>
      <c r="J141" s="61"/>
      <c r="O141" s="62"/>
      <c r="P141" s="64">
        <v>108.96139799999999</v>
      </c>
      <c r="Q141" s="7">
        <f>IF(P141&gt;0,P141*'About this compilation'!$A$17,"")</f>
        <v>15254.595719999998</v>
      </c>
    </row>
    <row r="142" spans="2:17" x14ac:dyDescent="0.15">
      <c r="B142" s="60" t="s">
        <v>637</v>
      </c>
      <c r="C142" s="60" t="s">
        <v>605</v>
      </c>
      <c r="D142" s="60">
        <v>8</v>
      </c>
      <c r="E142" s="66" t="s">
        <v>516</v>
      </c>
      <c r="F142" s="66">
        <v>1</v>
      </c>
      <c r="I142" s="61"/>
      <c r="J142" s="61"/>
      <c r="O142" s="62"/>
      <c r="P142" s="64">
        <v>128.50317799999999</v>
      </c>
      <c r="Q142" s="7">
        <f>IF(P142&gt;0,P142*'About this compilation'!$A$17,"")</f>
        <v>17990.444919999998</v>
      </c>
    </row>
    <row r="143" spans="2:17" x14ac:dyDescent="0.15">
      <c r="B143" s="60" t="s">
        <v>637</v>
      </c>
      <c r="C143" s="60" t="s">
        <v>605</v>
      </c>
      <c r="D143" s="60">
        <v>9</v>
      </c>
      <c r="E143" s="66" t="s">
        <v>516</v>
      </c>
      <c r="F143" s="66">
        <v>1</v>
      </c>
      <c r="I143" s="61"/>
      <c r="J143" s="61"/>
      <c r="O143" s="62"/>
      <c r="P143" s="64">
        <v>81.050785999999988</v>
      </c>
      <c r="Q143" s="7">
        <f>IF(P143&gt;0,P143*'About this compilation'!$A$17,"")</f>
        <v>11347.110039999998</v>
      </c>
    </row>
    <row r="144" spans="2:17" x14ac:dyDescent="0.15">
      <c r="B144" s="60" t="s">
        <v>637</v>
      </c>
      <c r="C144" s="60" t="s">
        <v>605</v>
      </c>
      <c r="D144" s="60">
        <v>11</v>
      </c>
      <c r="E144" s="66" t="s">
        <v>516</v>
      </c>
      <c r="F144" s="66">
        <v>1</v>
      </c>
      <c r="I144" s="61"/>
      <c r="J144" s="61"/>
      <c r="O144" s="62"/>
      <c r="P144" s="64">
        <v>79.610113999999996</v>
      </c>
      <c r="Q144" s="7">
        <f>IF(P144&gt;0,P144*'About this compilation'!$A$17,"")</f>
        <v>11145.41596</v>
      </c>
    </row>
    <row r="145" spans="2:17" x14ac:dyDescent="0.15">
      <c r="B145" s="60" t="s">
        <v>637</v>
      </c>
      <c r="C145" s="60" t="s">
        <v>605</v>
      </c>
      <c r="D145" s="60">
        <v>12</v>
      </c>
      <c r="E145" s="66" t="s">
        <v>516</v>
      </c>
      <c r="F145" s="66">
        <v>1</v>
      </c>
      <c r="I145" s="61"/>
      <c r="J145" s="61"/>
      <c r="O145" s="62"/>
      <c r="P145" s="64">
        <v>73.479431999999989</v>
      </c>
      <c r="Q145" s="7">
        <f>IF(P145&gt;0,P145*'About this compilation'!$A$17,"")</f>
        <v>10287.120479999998</v>
      </c>
    </row>
    <row r="146" spans="2:17" x14ac:dyDescent="0.15">
      <c r="B146" s="60" t="s">
        <v>637</v>
      </c>
      <c r="C146" s="60" t="s">
        <v>605</v>
      </c>
      <c r="D146" s="60">
        <v>13</v>
      </c>
      <c r="E146" s="66" t="s">
        <v>516</v>
      </c>
      <c r="F146" s="66">
        <v>1</v>
      </c>
      <c r="I146" s="61"/>
      <c r="J146" s="61"/>
      <c r="O146" s="62"/>
      <c r="P146" s="64">
        <v>110.64631</v>
      </c>
      <c r="Q146" s="7">
        <f>IF(P146&gt;0,P146*'About this compilation'!$A$17,"")</f>
        <v>15490.483399999999</v>
      </c>
    </row>
    <row r="147" spans="2:17" x14ac:dyDescent="0.15">
      <c r="B147" s="60" t="s">
        <v>637</v>
      </c>
      <c r="C147" s="60" t="s">
        <v>605</v>
      </c>
      <c r="D147" s="60">
        <v>14</v>
      </c>
      <c r="E147" s="66" t="s">
        <v>516</v>
      </c>
      <c r="F147" s="66">
        <v>1</v>
      </c>
      <c r="I147" s="61"/>
      <c r="J147" s="61"/>
      <c r="O147" s="62"/>
      <c r="P147" s="64">
        <v>106.457938</v>
      </c>
      <c r="Q147" s="7">
        <f>IF(P147&gt;0,P147*'About this compilation'!$A$17,"")</f>
        <v>14904.11132</v>
      </c>
    </row>
    <row r="148" spans="2:17" x14ac:dyDescent="0.15">
      <c r="B148" s="60" t="s">
        <v>637</v>
      </c>
      <c r="C148" s="60" t="s">
        <v>605</v>
      </c>
      <c r="D148" s="60">
        <v>18</v>
      </c>
      <c r="E148" s="66" t="s">
        <v>516</v>
      </c>
      <c r="F148" s="66">
        <v>1</v>
      </c>
      <c r="I148" s="61"/>
      <c r="J148" s="61"/>
      <c r="O148" s="62"/>
      <c r="P148" s="64">
        <v>95.830746000000005</v>
      </c>
      <c r="Q148" s="7">
        <f>IF(P148&gt;0,P148*'About this compilation'!$A$17,"")</f>
        <v>13416.30444</v>
      </c>
    </row>
    <row r="149" spans="2:17" x14ac:dyDescent="0.15">
      <c r="B149" s="60" t="s">
        <v>637</v>
      </c>
      <c r="C149" s="60" t="s">
        <v>605</v>
      </c>
      <c r="D149" s="60">
        <v>19</v>
      </c>
      <c r="E149" s="66" t="s">
        <v>516</v>
      </c>
      <c r="F149" s="66">
        <v>1</v>
      </c>
      <c r="I149" s="61"/>
      <c r="J149" s="61"/>
      <c r="O149" s="62"/>
      <c r="P149" s="64">
        <v>149.75231599999998</v>
      </c>
      <c r="Q149" s="7" t="str">
        <f>IF(P2&gt;0,IF(J2&gt;'About this compilation'!$A$19,P2*'About this compilation'!$A$17,""),"")</f>
        <v/>
      </c>
    </row>
    <row r="150" spans="2:17" x14ac:dyDescent="0.15">
      <c r="B150" s="60" t="s">
        <v>637</v>
      </c>
      <c r="C150" s="60" t="s">
        <v>605</v>
      </c>
      <c r="D150" s="60">
        <v>20</v>
      </c>
      <c r="E150" s="66" t="s">
        <v>516</v>
      </c>
      <c r="F150" s="66">
        <v>1</v>
      </c>
      <c r="I150" s="61"/>
      <c r="J150" s="61"/>
      <c r="O150" s="62"/>
      <c r="P150" s="64">
        <v>133.42960199999999</v>
      </c>
      <c r="Q150" s="7" t="str">
        <f>IF(P3&gt;0,IF(J3&gt;'About this compilation'!$A$19,P3*'About this compilation'!$A$17,""),"")</f>
        <v/>
      </c>
    </row>
    <row r="151" spans="2:17" x14ac:dyDescent="0.15">
      <c r="B151" s="60" t="s">
        <v>637</v>
      </c>
      <c r="C151" s="60" t="s">
        <v>605</v>
      </c>
      <c r="D151" s="60">
        <v>21</v>
      </c>
      <c r="E151" s="66" t="s">
        <v>516</v>
      </c>
      <c r="F151" s="66">
        <v>1</v>
      </c>
      <c r="I151" s="61"/>
      <c r="J151" s="61"/>
      <c r="O151" s="62"/>
      <c r="P151" s="64">
        <v>91.163268000000002</v>
      </c>
      <c r="Q151" s="7" t="str">
        <f>IF(P4&gt;0,IF(J4&gt;'About this compilation'!$A$19,P4*'About this compilation'!$A$17,""),"")</f>
        <v/>
      </c>
    </row>
    <row r="152" spans="2:17" x14ac:dyDescent="0.15">
      <c r="B152" s="60" t="s">
        <v>637</v>
      </c>
      <c r="C152" s="60" t="s">
        <v>605</v>
      </c>
      <c r="D152" s="60">
        <v>22</v>
      </c>
      <c r="E152" s="66" t="s">
        <v>516</v>
      </c>
      <c r="F152" s="66">
        <v>1</v>
      </c>
      <c r="I152" s="61"/>
      <c r="J152" s="61"/>
      <c r="O152" s="62"/>
      <c r="P152" s="64">
        <v>63.763667999999996</v>
      </c>
      <c r="Q152" s="7" t="str">
        <f>IF(P5&gt;0,IF(J5&gt;'About this compilation'!$A$19,P5*'About this compilation'!$A$17,""),"")</f>
        <v/>
      </c>
    </row>
    <row r="153" spans="2:17" x14ac:dyDescent="0.15">
      <c r="B153" s="60" t="s">
        <v>637</v>
      </c>
      <c r="C153" s="60" t="s">
        <v>605</v>
      </c>
      <c r="D153" s="60">
        <v>23</v>
      </c>
      <c r="E153" s="66" t="s">
        <v>516</v>
      </c>
      <c r="F153" s="66">
        <v>1</v>
      </c>
      <c r="I153" s="61"/>
      <c r="J153" s="61"/>
      <c r="O153" s="62"/>
      <c r="P153" s="64">
        <v>77.811251999999996</v>
      </c>
      <c r="Q153" s="7" t="str">
        <f>IF(P6&gt;0,IF(J6&gt;'About this compilation'!$A$19,P6*'About this compilation'!$A$17,""),"")</f>
        <v/>
      </c>
    </row>
    <row r="154" spans="2:17" x14ac:dyDescent="0.15">
      <c r="B154" s="60" t="s">
        <v>637</v>
      </c>
      <c r="C154" s="60" t="s">
        <v>605</v>
      </c>
      <c r="D154" s="60">
        <v>24</v>
      </c>
      <c r="E154" s="66" t="s">
        <v>516</v>
      </c>
      <c r="F154" s="66">
        <v>1</v>
      </c>
      <c r="I154" s="61"/>
      <c r="J154" s="61"/>
      <c r="O154" s="62"/>
      <c r="P154" s="64">
        <v>95.831175999999999</v>
      </c>
      <c r="Q154" s="7" t="str">
        <f>IF(P7&gt;0,IF(J7&gt;'About this compilation'!$A$19,P7*'About this compilation'!$A$17,""),"")</f>
        <v/>
      </c>
    </row>
    <row r="155" spans="2:17" x14ac:dyDescent="0.15">
      <c r="B155" s="60" t="s">
        <v>637</v>
      </c>
      <c r="C155" s="60" t="s">
        <v>605</v>
      </c>
      <c r="D155" s="60">
        <v>27</v>
      </c>
      <c r="E155" s="66" t="s">
        <v>516</v>
      </c>
      <c r="F155" s="66">
        <v>1</v>
      </c>
      <c r="I155" s="61"/>
      <c r="J155" s="61"/>
      <c r="O155" s="62"/>
      <c r="P155" s="64">
        <v>74.327134000000001</v>
      </c>
      <c r="Q155" s="7" t="str">
        <f>IF(P8&gt;0,IF(J8&gt;'About this compilation'!$A$19,P8*'About this compilation'!$A$17,""),"")</f>
        <v/>
      </c>
    </row>
    <row r="156" spans="2:17" x14ac:dyDescent="0.15">
      <c r="B156" s="60" t="s">
        <v>637</v>
      </c>
      <c r="C156" s="60" t="s">
        <v>605</v>
      </c>
      <c r="D156" s="60">
        <v>28</v>
      </c>
      <c r="E156" s="66" t="s">
        <v>516</v>
      </c>
      <c r="F156" s="66">
        <v>1</v>
      </c>
      <c r="I156" s="61"/>
      <c r="J156" s="61"/>
      <c r="O156" s="62"/>
      <c r="P156" s="64">
        <v>112.14116200000001</v>
      </c>
      <c r="Q156" s="7" t="str">
        <f>IF(P9&gt;0,IF(J9&gt;'About this compilation'!$A$19,P9*'About this compilation'!$A$17,""),"")</f>
        <v/>
      </c>
    </row>
    <row r="157" spans="2:17" x14ac:dyDescent="0.15">
      <c r="B157" s="60" t="s">
        <v>637</v>
      </c>
      <c r="C157" s="60" t="s">
        <v>606</v>
      </c>
      <c r="D157" s="60">
        <v>3</v>
      </c>
      <c r="E157" s="66" t="s">
        <v>516</v>
      </c>
      <c r="F157" s="66">
        <v>1</v>
      </c>
      <c r="I157" s="61"/>
      <c r="J157" s="61"/>
      <c r="O157" s="62">
        <v>9881.3405024273616</v>
      </c>
      <c r="P157" s="64"/>
      <c r="Q157" s="7" t="str">
        <f>IF(P10&gt;0,IF(J10&gt;'About this compilation'!$A$19,P10*'About this compilation'!$A$17,""),"")</f>
        <v/>
      </c>
    </row>
    <row r="158" spans="2:17" x14ac:dyDescent="0.15">
      <c r="B158" s="60" t="s">
        <v>637</v>
      </c>
      <c r="C158" s="60" t="s">
        <v>640</v>
      </c>
      <c r="D158" s="60">
        <v>2</v>
      </c>
      <c r="E158" s="66" t="s">
        <v>516</v>
      </c>
      <c r="F158" s="66">
        <v>1</v>
      </c>
      <c r="I158" s="61">
        <v>3.3359999999999999</v>
      </c>
      <c r="J158" s="61">
        <v>2.9580000000000002</v>
      </c>
      <c r="O158" s="62"/>
      <c r="P158" s="64">
        <v>48.636116099999995</v>
      </c>
      <c r="Q158" s="7" t="str">
        <f>IF(P11&gt;0,IF(J11&gt;'About this compilation'!$A$19,P11*'About this compilation'!$A$17,""),"")</f>
        <v/>
      </c>
    </row>
    <row r="159" spans="2:17" x14ac:dyDescent="0.15">
      <c r="B159" s="60" t="s">
        <v>637</v>
      </c>
      <c r="C159" s="60" t="s">
        <v>640</v>
      </c>
      <c r="D159" s="60">
        <v>3</v>
      </c>
      <c r="E159" s="66" t="s">
        <v>516</v>
      </c>
      <c r="F159" s="66">
        <v>1</v>
      </c>
      <c r="I159" s="61">
        <v>3.4169999999999998</v>
      </c>
      <c r="J159" s="61">
        <v>2.9369999999999998</v>
      </c>
      <c r="O159" s="62"/>
      <c r="P159" s="64">
        <v>88.340291999999991</v>
      </c>
      <c r="Q159" s="7" t="str">
        <f>IF(P12&gt;0,IF(J12&gt;'About this compilation'!$A$19,P12*'About this compilation'!$A$17,""),"")</f>
        <v/>
      </c>
    </row>
    <row r="160" spans="2:17" x14ac:dyDescent="0.15">
      <c r="B160" s="60" t="s">
        <v>637</v>
      </c>
      <c r="C160" s="60" t="s">
        <v>640</v>
      </c>
      <c r="D160" s="60">
        <v>16</v>
      </c>
      <c r="E160" s="66" t="s">
        <v>516</v>
      </c>
      <c r="F160" s="66">
        <v>1</v>
      </c>
      <c r="I160" s="61"/>
      <c r="J160" s="61"/>
      <c r="O160" s="62">
        <v>688.87461331781412</v>
      </c>
      <c r="P160" s="64"/>
      <c r="Q160" s="7" t="str">
        <f>IF(P13&gt;0,IF(J13&gt;'About this compilation'!$A$19,P13*'About this compilation'!$A$17,""),"")</f>
        <v/>
      </c>
    </row>
    <row r="161" spans="2:17" x14ac:dyDescent="0.15">
      <c r="B161" s="60" t="s">
        <v>637</v>
      </c>
      <c r="C161" s="60" t="s">
        <v>640</v>
      </c>
      <c r="D161" s="60">
        <v>17</v>
      </c>
      <c r="E161" s="66" t="s">
        <v>516</v>
      </c>
      <c r="F161" s="66">
        <v>1</v>
      </c>
      <c r="I161" s="61"/>
      <c r="J161" s="61"/>
      <c r="O161" s="62">
        <v>1209.2814788743215</v>
      </c>
      <c r="P161" s="64"/>
      <c r="Q161" s="7" t="str">
        <f>IF(P14&gt;0,IF(J14&gt;'About this compilation'!$A$19,P14*'About this compilation'!$A$17,""),"")</f>
        <v/>
      </c>
    </row>
    <row r="162" spans="2:17" x14ac:dyDescent="0.15">
      <c r="B162" s="60" t="s">
        <v>637</v>
      </c>
      <c r="C162" s="60" t="s">
        <v>607</v>
      </c>
      <c r="D162" s="60">
        <v>1</v>
      </c>
      <c r="E162" s="66" t="s">
        <v>516</v>
      </c>
      <c r="F162" s="66">
        <v>1</v>
      </c>
      <c r="I162" s="61"/>
      <c r="J162" s="61"/>
      <c r="O162" s="62">
        <v>834.68234831817097</v>
      </c>
      <c r="P162" s="64"/>
      <c r="Q162" s="7" t="str">
        <f>IF(P15&gt;0,IF(J15&gt;'About this compilation'!$A$19,P15*'About this compilation'!$A$17,""),"")</f>
        <v/>
      </c>
    </row>
    <row r="163" spans="2:17" x14ac:dyDescent="0.15">
      <c r="B163" s="60" t="s">
        <v>637</v>
      </c>
      <c r="C163" s="60" t="s">
        <v>608</v>
      </c>
      <c r="D163" s="60">
        <v>1</v>
      </c>
      <c r="E163" s="66" t="s">
        <v>516</v>
      </c>
      <c r="F163" s="66">
        <v>1</v>
      </c>
      <c r="I163" s="61">
        <v>15.025</v>
      </c>
      <c r="J163" s="61">
        <v>7.2990000000000004</v>
      </c>
      <c r="O163" s="62"/>
      <c r="P163" s="64"/>
      <c r="Q163" s="7" t="str">
        <f>IF(P16&gt;0,IF(J16&gt;'About this compilation'!$A$19,P16*'About this compilation'!$A$17,""),"")</f>
        <v/>
      </c>
    </row>
    <row r="164" spans="2:17" x14ac:dyDescent="0.15">
      <c r="B164" s="60" t="s">
        <v>637</v>
      </c>
      <c r="C164" s="60" t="s">
        <v>608</v>
      </c>
      <c r="D164" s="60">
        <v>2</v>
      </c>
      <c r="E164" s="66" t="s">
        <v>516</v>
      </c>
      <c r="F164" s="66">
        <v>1</v>
      </c>
      <c r="I164" s="61"/>
      <c r="J164" s="61"/>
      <c r="O164" s="62"/>
      <c r="P164" s="64">
        <v>336.86294599999997</v>
      </c>
      <c r="Q164" s="7" t="str">
        <f>IF(P17&gt;0,IF(J17&gt;'About this compilation'!$A$19,P17*'About this compilation'!$A$17,""),"")</f>
        <v/>
      </c>
    </row>
    <row r="165" spans="2:17" x14ac:dyDescent="0.15">
      <c r="B165" s="60" t="s">
        <v>637</v>
      </c>
      <c r="C165" s="60" t="s">
        <v>608</v>
      </c>
      <c r="D165" s="60">
        <v>6</v>
      </c>
      <c r="E165" s="66" t="s">
        <v>516</v>
      </c>
      <c r="F165" s="66">
        <v>1</v>
      </c>
      <c r="I165" s="61">
        <v>9.6980000000000004</v>
      </c>
      <c r="J165" s="61">
        <v>5.2350000000000003</v>
      </c>
      <c r="O165" s="63">
        <v>1105.9804909963411</v>
      </c>
      <c r="P165" s="64"/>
      <c r="Q165" s="7" t="str">
        <f>IF(P18&gt;0,IF(J18&gt;'About this compilation'!$A$19,P18*'About this compilation'!$A$17,""),"")</f>
        <v/>
      </c>
    </row>
    <row r="166" spans="2:17" x14ac:dyDescent="0.15">
      <c r="B166" s="60" t="s">
        <v>637</v>
      </c>
      <c r="C166" s="60" t="s">
        <v>608</v>
      </c>
      <c r="D166" s="60">
        <v>10</v>
      </c>
      <c r="E166" s="66" t="s">
        <v>516</v>
      </c>
      <c r="F166" s="66">
        <v>1</v>
      </c>
      <c r="I166" s="61"/>
      <c r="J166" s="61"/>
      <c r="O166" s="62">
        <v>751.61184728157548</v>
      </c>
      <c r="P166" s="64"/>
      <c r="Q166" s="7" t="str">
        <f>IF(P19&gt;0,IF(J19&gt;'About this compilation'!$A$19,P19*'About this compilation'!$A$17,""),"")</f>
        <v/>
      </c>
    </row>
    <row r="167" spans="2:17" x14ac:dyDescent="0.15">
      <c r="B167" s="60" t="s">
        <v>637</v>
      </c>
      <c r="C167" s="60" t="s">
        <v>609</v>
      </c>
      <c r="D167" s="60">
        <v>1</v>
      </c>
      <c r="E167" s="66" t="s">
        <v>516</v>
      </c>
      <c r="F167" s="66">
        <v>1</v>
      </c>
      <c r="I167" s="61"/>
      <c r="J167" s="61"/>
      <c r="O167" s="62">
        <v>60.421179543272096</v>
      </c>
      <c r="P167" s="64">
        <v>123.93786799999999</v>
      </c>
      <c r="Q167" s="7" t="str">
        <f>IF(P20&gt;0,IF(J20&gt;'About this compilation'!$A$19,P20*'About this compilation'!$A$17,""),"")</f>
        <v/>
      </c>
    </row>
    <row r="168" spans="2:17" x14ac:dyDescent="0.15">
      <c r="B168" s="60" t="s">
        <v>637</v>
      </c>
      <c r="C168" s="60" t="s">
        <v>609</v>
      </c>
      <c r="D168" s="60" t="s">
        <v>127</v>
      </c>
      <c r="E168" s="66" t="s">
        <v>516</v>
      </c>
      <c r="F168" s="66">
        <v>1</v>
      </c>
      <c r="I168" s="61"/>
      <c r="J168" s="61"/>
      <c r="O168" s="62"/>
      <c r="P168" s="64">
        <v>130.47249199999999</v>
      </c>
      <c r="Q168" s="7" t="str">
        <f>IF(P21&gt;0,IF(J21&gt;'About this compilation'!$A$19,P21*'About this compilation'!$A$17,""),"")</f>
        <v/>
      </c>
    </row>
    <row r="169" spans="2:17" x14ac:dyDescent="0.15">
      <c r="B169" s="60" t="s">
        <v>637</v>
      </c>
      <c r="C169" s="60" t="s">
        <v>609</v>
      </c>
      <c r="D169" s="60">
        <v>2</v>
      </c>
      <c r="E169" s="66" t="s">
        <v>516</v>
      </c>
      <c r="F169" s="66">
        <v>1</v>
      </c>
      <c r="I169" s="61"/>
      <c r="J169" s="61"/>
      <c r="O169" s="62"/>
      <c r="P169" s="64">
        <v>34.696012000000003</v>
      </c>
      <c r="Q169" s="7" t="str">
        <f>IF(P22&gt;0,IF(J22&gt;'About this compilation'!$A$19,P22*'About this compilation'!$A$17,""),"")</f>
        <v/>
      </c>
    </row>
    <row r="170" spans="2:17" x14ac:dyDescent="0.15">
      <c r="B170" s="60" t="s">
        <v>637</v>
      </c>
      <c r="C170" s="60" t="s">
        <v>609</v>
      </c>
      <c r="D170" s="60">
        <v>3</v>
      </c>
      <c r="E170" s="66" t="s">
        <v>516</v>
      </c>
      <c r="F170" s="66">
        <v>1</v>
      </c>
      <c r="I170" s="61"/>
      <c r="J170" s="61"/>
      <c r="O170" s="62"/>
      <c r="P170" s="64">
        <v>14.7576</v>
      </c>
      <c r="Q170" s="7" t="str">
        <f>IF(P23&gt;0,IF(J23&gt;'About this compilation'!$A$19,P23*'About this compilation'!$A$17,""),"")</f>
        <v/>
      </c>
    </row>
    <row r="171" spans="2:17" x14ac:dyDescent="0.15">
      <c r="B171" s="60" t="s">
        <v>637</v>
      </c>
      <c r="C171" s="60" t="s">
        <v>609</v>
      </c>
      <c r="D171" s="60">
        <v>4</v>
      </c>
      <c r="E171" s="66" t="s">
        <v>516</v>
      </c>
      <c r="F171" s="66">
        <v>1</v>
      </c>
      <c r="I171" s="61"/>
      <c r="J171" s="61"/>
      <c r="O171" s="62"/>
      <c r="P171" s="64">
        <v>284.65286199999997</v>
      </c>
      <c r="Q171" s="7" t="str">
        <f>IF(P24&gt;0,IF(J24&gt;'About this compilation'!$A$19,P24*'About this compilation'!$A$17,""),"")</f>
        <v/>
      </c>
    </row>
    <row r="172" spans="2:17" x14ac:dyDescent="0.15">
      <c r="B172" s="60" t="s">
        <v>637</v>
      </c>
      <c r="C172" s="60" t="s">
        <v>609</v>
      </c>
      <c r="D172" s="60">
        <v>6</v>
      </c>
      <c r="E172" s="66" t="s">
        <v>516</v>
      </c>
      <c r="F172" s="66">
        <v>1</v>
      </c>
      <c r="I172" s="61"/>
      <c r="J172" s="61"/>
      <c r="O172" s="62"/>
      <c r="P172" s="64">
        <v>137.106876</v>
      </c>
      <c r="Q172" s="7" t="str">
        <f>IF(P25&gt;0,IF(J25&gt;'About this compilation'!$A$19,P25*'About this compilation'!$A$17,""),"")</f>
        <v/>
      </c>
    </row>
    <row r="173" spans="2:17" x14ac:dyDescent="0.15">
      <c r="B173" s="60" t="s">
        <v>637</v>
      </c>
      <c r="C173" s="60" t="s">
        <v>609</v>
      </c>
      <c r="D173" s="60">
        <v>7</v>
      </c>
      <c r="E173" s="66" t="s">
        <v>516</v>
      </c>
      <c r="F173" s="66">
        <v>1</v>
      </c>
      <c r="I173" s="61"/>
      <c r="J173" s="61"/>
      <c r="O173" s="62"/>
      <c r="P173" s="64">
        <v>374.34105799999998</v>
      </c>
      <c r="Q173" s="7" t="str">
        <f>IF(P26&gt;0,IF(J26&gt;'About this compilation'!$A$19,P26*'About this compilation'!$A$17,""),"")</f>
        <v/>
      </c>
    </row>
    <row r="174" spans="2:17" x14ac:dyDescent="0.15">
      <c r="B174" s="60" t="s">
        <v>637</v>
      </c>
      <c r="C174" s="60" t="s">
        <v>609</v>
      </c>
      <c r="D174" s="60">
        <v>9</v>
      </c>
      <c r="E174" s="66" t="s">
        <v>516</v>
      </c>
      <c r="F174" s="66">
        <v>1</v>
      </c>
      <c r="I174" s="61"/>
      <c r="J174" s="61"/>
      <c r="O174" s="62"/>
      <c r="P174" s="64">
        <v>38.825215999999998</v>
      </c>
      <c r="Q174" s="7" t="str">
        <f>IF(P27&gt;0,IF(J27&gt;'About this compilation'!$A$19,P27*'About this compilation'!$A$17,""),"")</f>
        <v/>
      </c>
    </row>
    <row r="175" spans="2:17" x14ac:dyDescent="0.15">
      <c r="B175" s="60" t="s">
        <v>637</v>
      </c>
      <c r="C175" s="60" t="s">
        <v>609</v>
      </c>
      <c r="D175" s="60" t="s">
        <v>641</v>
      </c>
      <c r="E175" s="66" t="s">
        <v>516</v>
      </c>
      <c r="F175" s="66">
        <v>1</v>
      </c>
      <c r="I175" s="61"/>
      <c r="J175" s="61"/>
      <c r="O175" s="62"/>
      <c r="P175" s="64">
        <v>16.918264000000001</v>
      </c>
      <c r="Q175" s="7" t="str">
        <f>IF(P28&gt;0,IF(J28&gt;'About this compilation'!$A$19,P28*'About this compilation'!$A$17,""),"")</f>
        <v/>
      </c>
    </row>
    <row r="176" spans="2:17" x14ac:dyDescent="0.15">
      <c r="B176" s="60" t="s">
        <v>637</v>
      </c>
      <c r="C176" s="60" t="s">
        <v>609</v>
      </c>
      <c r="D176" s="60" t="s">
        <v>642</v>
      </c>
      <c r="E176" s="66" t="s">
        <v>516</v>
      </c>
      <c r="F176" s="66">
        <v>1</v>
      </c>
      <c r="I176" s="61"/>
      <c r="J176" s="61"/>
      <c r="O176" s="62"/>
      <c r="P176" s="64">
        <v>49.916377999999995</v>
      </c>
      <c r="Q176" s="7" t="str">
        <f>IF(P29&gt;0,IF(J29&gt;'About this compilation'!$A$19,P29*'About this compilation'!$A$17,""),"")</f>
        <v/>
      </c>
    </row>
    <row r="177" spans="2:17" x14ac:dyDescent="0.15">
      <c r="B177" s="60" t="s">
        <v>637</v>
      </c>
      <c r="C177" s="60" t="s">
        <v>609</v>
      </c>
      <c r="D177" s="60" t="s">
        <v>643</v>
      </c>
      <c r="E177" s="66" t="s">
        <v>516</v>
      </c>
      <c r="F177" s="66">
        <v>1</v>
      </c>
      <c r="I177" s="61"/>
      <c r="J177" s="61"/>
      <c r="O177" s="62"/>
      <c r="P177" s="64">
        <v>32.561664</v>
      </c>
      <c r="Q177" s="7" t="str">
        <f>IF(P30&gt;0,IF(J30&gt;'About this compilation'!$A$19,P30*'About this compilation'!$A$17,""),"")</f>
        <v/>
      </c>
    </row>
    <row r="178" spans="2:17" x14ac:dyDescent="0.15">
      <c r="B178" s="60" t="s">
        <v>637</v>
      </c>
      <c r="C178" s="60" t="s">
        <v>609</v>
      </c>
      <c r="D178" s="60" t="s">
        <v>644</v>
      </c>
      <c r="E178" s="66" t="s">
        <v>516</v>
      </c>
      <c r="F178" s="66">
        <v>1</v>
      </c>
      <c r="I178" s="61"/>
      <c r="J178" s="61"/>
      <c r="O178" s="62"/>
      <c r="P178" s="64">
        <v>42.310108</v>
      </c>
      <c r="Q178" s="7" t="str">
        <f>IF(P31&gt;0,IF(J31&gt;'About this compilation'!$A$19,P31*'About this compilation'!$A$17,""),"")</f>
        <v/>
      </c>
    </row>
    <row r="179" spans="2:17" x14ac:dyDescent="0.15">
      <c r="B179" s="60" t="s">
        <v>637</v>
      </c>
      <c r="C179" s="60" t="s">
        <v>609</v>
      </c>
      <c r="D179" s="60">
        <v>13</v>
      </c>
      <c r="E179" s="66" t="s">
        <v>516</v>
      </c>
      <c r="F179" s="66">
        <v>1</v>
      </c>
      <c r="I179" s="61"/>
      <c r="J179" s="61"/>
      <c r="O179" s="62"/>
      <c r="P179" s="64">
        <v>172.28448800000001</v>
      </c>
      <c r="Q179" s="7" t="str">
        <f>IF(P32&gt;0,IF(J32&gt;'About this compilation'!$A$19,P32*'About this compilation'!$A$17,""),"")</f>
        <v/>
      </c>
    </row>
    <row r="180" spans="2:17" x14ac:dyDescent="0.15">
      <c r="B180" s="60" t="s">
        <v>637</v>
      </c>
      <c r="C180" s="60" t="s">
        <v>609</v>
      </c>
      <c r="D180" s="60">
        <v>14</v>
      </c>
      <c r="E180" s="66" t="s">
        <v>516</v>
      </c>
      <c r="F180" s="66">
        <v>1</v>
      </c>
      <c r="I180" s="61"/>
      <c r="J180" s="61"/>
      <c r="O180" s="62"/>
      <c r="P180" s="64">
        <v>92.904252</v>
      </c>
      <c r="Q180" s="7" t="str">
        <f>IF(P33&gt;0,IF(J33&gt;'About this compilation'!$A$19,P33*'About this compilation'!$A$17,""),"")</f>
        <v/>
      </c>
    </row>
    <row r="181" spans="2:17" x14ac:dyDescent="0.15">
      <c r="B181" s="60" t="s">
        <v>637</v>
      </c>
      <c r="C181" s="60" t="s">
        <v>609</v>
      </c>
      <c r="D181" s="60">
        <v>15</v>
      </c>
      <c r="E181" s="66" t="s">
        <v>516</v>
      </c>
      <c r="F181" s="66">
        <v>1</v>
      </c>
      <c r="I181" s="61"/>
      <c r="J181" s="61"/>
      <c r="O181" s="62"/>
      <c r="P181" s="64">
        <v>45.394067999999997</v>
      </c>
      <c r="Q181" s="7" t="str">
        <f>IF(P34&gt;0,IF(J34&gt;'About this compilation'!$A$19,P34*'About this compilation'!$A$17,""),"")</f>
        <v/>
      </c>
    </row>
    <row r="182" spans="2:17" x14ac:dyDescent="0.15">
      <c r="B182" s="60" t="s">
        <v>637</v>
      </c>
      <c r="C182" s="60" t="s">
        <v>609</v>
      </c>
      <c r="D182" s="60">
        <v>16</v>
      </c>
      <c r="E182" s="66" t="s">
        <v>516</v>
      </c>
      <c r="F182" s="66">
        <v>1</v>
      </c>
      <c r="I182" s="61"/>
      <c r="J182" s="61"/>
      <c r="O182" s="62"/>
      <c r="P182" s="64">
        <v>32.606642000000001</v>
      </c>
      <c r="Q182" s="7" t="str">
        <f>IF(P35&gt;0,IF(J35&gt;'About this compilation'!$A$19,P35*'About this compilation'!$A$17,""),"")</f>
        <v/>
      </c>
    </row>
    <row r="183" spans="2:17" x14ac:dyDescent="0.15">
      <c r="B183" s="60" t="s">
        <v>637</v>
      </c>
      <c r="C183" s="60" t="s">
        <v>645</v>
      </c>
      <c r="D183" s="60">
        <v>1</v>
      </c>
      <c r="E183" s="66" t="s">
        <v>516</v>
      </c>
      <c r="F183" s="66">
        <v>1</v>
      </c>
      <c r="I183" s="61">
        <v>15.013999999999999</v>
      </c>
      <c r="J183" s="61">
        <v>8.468</v>
      </c>
      <c r="O183" s="62"/>
      <c r="P183" s="64"/>
      <c r="Q183" s="7" t="str">
        <f>IF(P36&gt;0,IF(J36&gt;'About this compilation'!$A$19,P36*'About this compilation'!$A$17,""),"")</f>
        <v/>
      </c>
    </row>
    <row r="184" spans="2:17" x14ac:dyDescent="0.15">
      <c r="B184" s="60" t="s">
        <v>637</v>
      </c>
      <c r="C184" s="60" t="s">
        <v>645</v>
      </c>
      <c r="D184" s="60">
        <v>2</v>
      </c>
      <c r="E184" s="66" t="s">
        <v>516</v>
      </c>
      <c r="F184" s="66">
        <v>1</v>
      </c>
      <c r="I184" s="61"/>
      <c r="J184" s="61"/>
      <c r="O184" s="62"/>
      <c r="P184" s="64">
        <v>76.092283999999992</v>
      </c>
      <c r="Q184" s="7" t="str">
        <f>IF(P37&gt;0,IF(J37&gt;'About this compilation'!$A$19,P37*'About this compilation'!$A$17,""),"")</f>
        <v/>
      </c>
    </row>
    <row r="185" spans="2:17" x14ac:dyDescent="0.15">
      <c r="B185" s="60" t="s">
        <v>637</v>
      </c>
      <c r="C185" s="60" t="s">
        <v>645</v>
      </c>
      <c r="D185" s="60">
        <v>4</v>
      </c>
      <c r="E185" s="66" t="s">
        <v>516</v>
      </c>
      <c r="F185" s="66">
        <v>1</v>
      </c>
      <c r="I185" s="61"/>
      <c r="J185" s="61"/>
      <c r="O185" s="62"/>
      <c r="P185" s="64">
        <v>89.930199999999999</v>
      </c>
      <c r="Q185" s="7" t="str">
        <f>IF(P38&gt;0,IF(J38&gt;'About this compilation'!$A$19,P38*'About this compilation'!$A$17,""),"")</f>
        <v/>
      </c>
    </row>
    <row r="186" spans="2:17" x14ac:dyDescent="0.15">
      <c r="B186" s="60" t="s">
        <v>637</v>
      </c>
      <c r="C186" s="60" t="s">
        <v>646</v>
      </c>
      <c r="D186" s="60">
        <v>1</v>
      </c>
      <c r="E186" s="66" t="s">
        <v>516</v>
      </c>
      <c r="F186" s="66">
        <v>1</v>
      </c>
      <c r="I186" s="61">
        <v>15.807</v>
      </c>
      <c r="J186" s="61">
        <v>7.2640000000000002</v>
      </c>
      <c r="O186" s="62">
        <v>101.66085558928252</v>
      </c>
      <c r="P186" s="64">
        <v>256.654223</v>
      </c>
      <c r="Q186" s="7" t="str">
        <f>IF(P39&gt;0,IF(J39&gt;'About this compilation'!$A$19,P39*'About this compilation'!$A$17,""),"")</f>
        <v/>
      </c>
    </row>
    <row r="187" spans="2:17" x14ac:dyDescent="0.15">
      <c r="B187" s="60" t="s">
        <v>637</v>
      </c>
      <c r="C187" s="60" t="s">
        <v>647</v>
      </c>
      <c r="D187" s="60">
        <v>1</v>
      </c>
      <c r="E187" s="66" t="s">
        <v>516</v>
      </c>
      <c r="F187" s="66">
        <v>1</v>
      </c>
      <c r="I187" s="61"/>
      <c r="J187" s="61"/>
      <c r="O187" s="62">
        <v>1310.6973116143542</v>
      </c>
      <c r="P187" s="64">
        <v>59.332432000000004</v>
      </c>
      <c r="Q187" s="7">
        <f>IF(P40&gt;0,IF(J40&gt;'About this compilation'!$A$19,P40*'About this compilation'!$A$17,""),"")</f>
        <v>33761.638512000005</v>
      </c>
    </row>
    <row r="188" spans="2:17" x14ac:dyDescent="0.15">
      <c r="B188" s="60" t="s">
        <v>637</v>
      </c>
      <c r="C188" s="60" t="s">
        <v>647</v>
      </c>
      <c r="D188" s="60">
        <v>2</v>
      </c>
      <c r="E188" s="66" t="s">
        <v>516</v>
      </c>
      <c r="F188" s="66">
        <v>1</v>
      </c>
      <c r="I188" s="61"/>
      <c r="J188" s="61"/>
      <c r="O188" s="62"/>
      <c r="P188" s="64">
        <v>48.713582000000002</v>
      </c>
      <c r="Q188" s="7" t="str">
        <f>IF(P41&gt;0,IF(J41&gt;'About this compilation'!$A$19,P41*'About this compilation'!$A$17,""),"")</f>
        <v/>
      </c>
    </row>
    <row r="189" spans="2:17" x14ac:dyDescent="0.15">
      <c r="B189" s="60" t="s">
        <v>637</v>
      </c>
      <c r="C189" s="60" t="s">
        <v>647</v>
      </c>
      <c r="D189" s="60" t="s">
        <v>618</v>
      </c>
      <c r="E189" s="66" t="s">
        <v>516</v>
      </c>
      <c r="F189" s="66">
        <v>1</v>
      </c>
      <c r="I189" s="61"/>
      <c r="J189" s="61"/>
      <c r="O189" s="62"/>
      <c r="P189" s="64">
        <v>43.970338000000005</v>
      </c>
      <c r="Q189" s="7" t="str">
        <f>IF(P42&gt;0,IF(J42&gt;'About this compilation'!$A$19,P42*'About this compilation'!$A$17,""),"")</f>
        <v/>
      </c>
    </row>
    <row r="190" spans="2:17" x14ac:dyDescent="0.15">
      <c r="B190" s="60" t="s">
        <v>637</v>
      </c>
      <c r="C190" s="60" t="s">
        <v>647</v>
      </c>
      <c r="D190" s="60" t="s">
        <v>130</v>
      </c>
      <c r="E190" s="66" t="s">
        <v>516</v>
      </c>
      <c r="F190" s="66">
        <v>1</v>
      </c>
      <c r="I190" s="61"/>
      <c r="J190" s="61"/>
      <c r="O190" s="62"/>
      <c r="P190" s="64">
        <v>48.354790000000001</v>
      </c>
      <c r="Q190" s="7" t="str">
        <f>IF(P43&gt;0,IF(J43&gt;'About this compilation'!$A$19,P43*'About this compilation'!$A$17,""),"")</f>
        <v/>
      </c>
    </row>
    <row r="191" spans="2:17" x14ac:dyDescent="0.15">
      <c r="B191" s="60" t="s">
        <v>637</v>
      </c>
      <c r="C191" s="60" t="s">
        <v>647</v>
      </c>
      <c r="D191" s="60">
        <v>4</v>
      </c>
      <c r="E191" s="66" t="s">
        <v>516</v>
      </c>
      <c r="F191" s="66">
        <v>1</v>
      </c>
      <c r="I191" s="61"/>
      <c r="J191" s="61"/>
      <c r="O191" s="62"/>
      <c r="P191" s="64">
        <v>98.214923999999996</v>
      </c>
      <c r="Q191" s="7" t="str">
        <f>IF(P44&gt;0,IF(J44&gt;'About this compilation'!$A$19,P44*'About this compilation'!$A$17,""),"")</f>
        <v/>
      </c>
    </row>
    <row r="192" spans="2:17" x14ac:dyDescent="0.15">
      <c r="B192" s="60" t="s">
        <v>637</v>
      </c>
      <c r="C192" s="60" t="s">
        <v>647</v>
      </c>
      <c r="D192" s="60">
        <v>5</v>
      </c>
      <c r="E192" s="66" t="s">
        <v>516</v>
      </c>
      <c r="F192" s="66">
        <v>1</v>
      </c>
      <c r="I192" s="61"/>
      <c r="J192" s="61"/>
      <c r="O192" s="62"/>
      <c r="P192" s="64">
        <v>45.934750000000001</v>
      </c>
      <c r="Q192" s="7" t="str">
        <f>IF(P45&gt;0,IF(J45&gt;'About this compilation'!$A$19,P45*'About this compilation'!$A$17,""),"")</f>
        <v/>
      </c>
    </row>
    <row r="193" spans="2:17" x14ac:dyDescent="0.15">
      <c r="B193" s="60" t="s">
        <v>637</v>
      </c>
      <c r="C193" s="60" t="s">
        <v>647</v>
      </c>
      <c r="D193" s="60">
        <v>7</v>
      </c>
      <c r="E193" s="66" t="s">
        <v>516</v>
      </c>
      <c r="F193" s="66">
        <v>1</v>
      </c>
      <c r="I193" s="61"/>
      <c r="J193" s="61"/>
      <c r="O193" s="62">
        <v>2296.9403002454374</v>
      </c>
      <c r="P193" s="64"/>
      <c r="Q193" s="7">
        <f>IF(P46&gt;0,IF(J46&gt;'About this compilation'!$A$19,P46*'About this compilation'!$A$17,""),"")</f>
        <v>27565.316800000004</v>
      </c>
    </row>
    <row r="194" spans="2:17" x14ac:dyDescent="0.15">
      <c r="B194" s="60" t="s">
        <v>637</v>
      </c>
      <c r="C194" s="60" t="s">
        <v>647</v>
      </c>
      <c r="D194" s="60">
        <v>12</v>
      </c>
      <c r="E194" s="66" t="s">
        <v>516</v>
      </c>
      <c r="F194" s="66">
        <v>1</v>
      </c>
      <c r="I194" s="61"/>
      <c r="J194" s="61"/>
      <c r="O194" s="67"/>
      <c r="P194" s="64">
        <v>79.809290000000004</v>
      </c>
      <c r="Q194" s="7" t="str">
        <f>IF(P47&gt;0,IF(J47&gt;'About this compilation'!$A$19,P47*'About this compilation'!$A$17,""),"")</f>
        <v/>
      </c>
    </row>
    <row r="195" spans="2:17" x14ac:dyDescent="0.15">
      <c r="B195" s="60" t="s">
        <v>637</v>
      </c>
      <c r="C195" s="60" t="s">
        <v>648</v>
      </c>
      <c r="D195" s="60">
        <v>3</v>
      </c>
      <c r="E195" s="66" t="s">
        <v>516</v>
      </c>
      <c r="F195" s="66">
        <v>1</v>
      </c>
      <c r="I195" s="61"/>
      <c r="J195" s="61"/>
      <c r="O195" s="62">
        <v>743.79628841921715</v>
      </c>
      <c r="P195" s="64"/>
      <c r="Q195" s="7">
        <f>IF(P48&gt;0,IF(J48&gt;'About this compilation'!$A$19,P48*'About this compilation'!$A$17,""),"")</f>
        <v>15184.848602</v>
      </c>
    </row>
    <row r="196" spans="2:17" x14ac:dyDescent="0.15">
      <c r="B196" s="60" t="s">
        <v>637</v>
      </c>
      <c r="C196" s="60" t="s">
        <v>649</v>
      </c>
      <c r="D196" s="60">
        <v>1</v>
      </c>
      <c r="E196" s="66" t="s">
        <v>516</v>
      </c>
      <c r="F196" s="66">
        <v>1</v>
      </c>
      <c r="I196" s="61">
        <v>7.2839999999999998</v>
      </c>
      <c r="J196" s="61">
        <v>4.9059999999999997</v>
      </c>
      <c r="O196" s="62">
        <v>21.352543162147505</v>
      </c>
      <c r="P196" s="64">
        <v>84.024283199999999</v>
      </c>
      <c r="Q196" s="7" t="str">
        <f>IF(P49&gt;0,IF(J49&gt;'About this compilation'!$A$19,P49*'About this compilation'!$A$17,""),"")</f>
        <v/>
      </c>
    </row>
    <row r="197" spans="2:17" x14ac:dyDescent="0.15">
      <c r="B197" s="60" t="s">
        <v>637</v>
      </c>
      <c r="C197" s="60" t="s">
        <v>649</v>
      </c>
      <c r="D197" s="60">
        <v>2</v>
      </c>
      <c r="E197" s="66" t="s">
        <v>516</v>
      </c>
      <c r="F197" s="66">
        <v>1</v>
      </c>
      <c r="I197" s="61"/>
      <c r="J197" s="61"/>
      <c r="O197" s="62"/>
      <c r="P197" s="64">
        <v>92.055518000000006</v>
      </c>
      <c r="Q197" s="7">
        <f>IF(P50&gt;0,IF(J50&gt;'About this compilation'!$A$19,P50*'About this compilation'!$A$17,""),"")</f>
        <v>16473.391200000002</v>
      </c>
    </row>
    <row r="198" spans="2:17" x14ac:dyDescent="0.15">
      <c r="B198" s="60" t="s">
        <v>637</v>
      </c>
      <c r="C198" s="60" t="s">
        <v>649</v>
      </c>
      <c r="D198" s="60">
        <v>3</v>
      </c>
      <c r="E198" s="66" t="s">
        <v>516</v>
      </c>
      <c r="F198" s="66">
        <v>1</v>
      </c>
      <c r="I198" s="61"/>
      <c r="J198" s="61"/>
      <c r="O198" s="62"/>
      <c r="P198" s="64">
        <v>81.996957999999992</v>
      </c>
      <c r="Q198" s="7" t="str">
        <f>IF(P51&gt;0,IF(J51&gt;'About this compilation'!$A$19,P51*'About this compilation'!$A$17,""),"")</f>
        <v/>
      </c>
    </row>
    <row r="199" spans="2:17" x14ac:dyDescent="0.15">
      <c r="B199" s="60" t="s">
        <v>637</v>
      </c>
      <c r="C199" s="60" t="s">
        <v>649</v>
      </c>
      <c r="D199" s="60">
        <v>4</v>
      </c>
      <c r="E199" s="66" t="s">
        <v>516</v>
      </c>
      <c r="F199" s="66">
        <v>1</v>
      </c>
      <c r="I199" s="61"/>
      <c r="J199" s="61"/>
      <c r="O199" s="62"/>
      <c r="P199" s="64">
        <v>91.010015999999993</v>
      </c>
      <c r="Q199" s="7">
        <f>IF(P52&gt;0,IF(J52&gt;'About this compilation'!$A$19,P52*'About this compilation'!$A$17,""),"")</f>
        <v>19701.184999999998</v>
      </c>
    </row>
    <row r="200" spans="2:17" x14ac:dyDescent="0.15">
      <c r="B200" s="60" t="s">
        <v>637</v>
      </c>
      <c r="C200" s="60" t="s">
        <v>649</v>
      </c>
      <c r="D200" s="60">
        <v>5</v>
      </c>
      <c r="E200" s="66" t="s">
        <v>516</v>
      </c>
      <c r="F200" s="66">
        <v>1</v>
      </c>
      <c r="I200" s="61"/>
      <c r="J200" s="61"/>
      <c r="O200" s="62"/>
      <c r="P200" s="64">
        <v>69.704031999999998</v>
      </c>
      <c r="Q200" s="7">
        <f>IF(P53&gt;0,IF(J53&gt;'About this compilation'!$A$19,P53*'About this compilation'!$A$17,""),"")</f>
        <v>28160.587727999999</v>
      </c>
    </row>
    <row r="201" spans="2:17" x14ac:dyDescent="0.15">
      <c r="B201" s="60" t="s">
        <v>637</v>
      </c>
      <c r="C201" s="60" t="s">
        <v>649</v>
      </c>
      <c r="D201" s="60">
        <v>8</v>
      </c>
      <c r="E201" s="66" t="s">
        <v>516</v>
      </c>
      <c r="F201" s="66">
        <v>1</v>
      </c>
      <c r="I201" s="61"/>
      <c r="J201" s="61"/>
      <c r="O201" s="62"/>
      <c r="P201" s="64">
        <v>57.864240000000002</v>
      </c>
      <c r="Q201" s="7" t="str">
        <f>IF(P54&gt;0,IF(J54&gt;'About this compilation'!$A$19,P54*'About this compilation'!$A$17,""),"")</f>
        <v/>
      </c>
    </row>
    <row r="202" spans="2:17" x14ac:dyDescent="0.15">
      <c r="B202" s="60" t="s">
        <v>637</v>
      </c>
      <c r="C202" s="60" t="s">
        <v>650</v>
      </c>
      <c r="D202" s="60">
        <v>1</v>
      </c>
      <c r="E202" s="66" t="s">
        <v>516</v>
      </c>
      <c r="F202" s="66">
        <v>1</v>
      </c>
      <c r="I202" s="61"/>
      <c r="J202" s="61"/>
      <c r="O202" s="62">
        <v>495.32886112000159</v>
      </c>
      <c r="Q202" s="7" t="str">
        <f>IF(P55&gt;0,IF(J55&gt;'About this compilation'!$A$19,P55*'About this compilation'!$A$17,""),"")</f>
        <v/>
      </c>
    </row>
    <row r="203" spans="2:17" x14ac:dyDescent="0.15">
      <c r="B203" s="60" t="s">
        <v>637</v>
      </c>
      <c r="C203" s="60" t="s">
        <v>651</v>
      </c>
      <c r="D203" s="60">
        <v>1</v>
      </c>
      <c r="E203" s="66" t="s">
        <v>516</v>
      </c>
      <c r="F203" s="66">
        <v>1</v>
      </c>
      <c r="I203" s="61"/>
      <c r="J203" s="61"/>
      <c r="O203" s="62">
        <v>290.34318370900087</v>
      </c>
      <c r="Q203" s="7" t="str">
        <f>IF(P56&gt;0,IF(J56&gt;'About this compilation'!$A$19,P56*'About this compilation'!$A$17,""),"")</f>
        <v/>
      </c>
    </row>
    <row r="204" spans="2:17" x14ac:dyDescent="0.15">
      <c r="B204" s="60" t="s">
        <v>637</v>
      </c>
      <c r="C204" s="60" t="s">
        <v>652</v>
      </c>
      <c r="D204" s="60">
        <v>2</v>
      </c>
      <c r="E204" s="66" t="s">
        <v>516</v>
      </c>
      <c r="F204" s="66">
        <v>1</v>
      </c>
      <c r="I204" s="65">
        <v>14.593</v>
      </c>
      <c r="J204" s="65">
        <v>6.681</v>
      </c>
      <c r="Q204" s="7" t="str">
        <f>IF(P57&gt;0,IF(J57&gt;'About this compilation'!$A$19,P57*'About this compilation'!$A$17,""),"")</f>
        <v/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24"/>
  <sheetViews>
    <sheetView workbookViewId="0">
      <pane ySplit="1" topLeftCell="A2" activePane="bottomLeft" state="frozen"/>
      <selection pane="bottomLeft" activeCell="R20" sqref="R20"/>
    </sheetView>
  </sheetViews>
  <sheetFormatPr baseColWidth="10" defaultRowHeight="16" x14ac:dyDescent="0.2"/>
  <cols>
    <col min="1" max="10" width="10.83203125" style="42"/>
    <col min="11" max="12" width="11" style="42" bestFit="1" customWidth="1"/>
    <col min="13" max="13" width="11.83203125" style="42" bestFit="1" customWidth="1"/>
    <col min="14" max="14" width="11" style="42" bestFit="1" customWidth="1"/>
    <col min="15" max="18" width="10.83203125" style="42"/>
    <col min="19" max="19" width="11" style="42" bestFit="1" customWidth="1"/>
    <col min="20" max="20" width="12.5" style="42" customWidth="1"/>
    <col min="21" max="21" width="11.83203125" style="42" bestFit="1" customWidth="1"/>
    <col min="22" max="22" width="13.6640625" style="42" customWidth="1"/>
    <col min="23" max="23" width="11" style="42" bestFit="1" customWidth="1"/>
    <col min="24" max="24" width="11.83203125" style="42" bestFit="1" customWidth="1"/>
    <col min="25" max="16384" width="10.83203125" style="42"/>
  </cols>
  <sheetData>
    <row r="1" spans="1:25" x14ac:dyDescent="0.2">
      <c r="A1" s="3" t="s">
        <v>49</v>
      </c>
      <c r="B1" s="3" t="s">
        <v>51</v>
      </c>
      <c r="C1" s="3" t="s">
        <v>52</v>
      </c>
      <c r="D1" s="3" t="s">
        <v>659</v>
      </c>
      <c r="E1" s="10" t="s">
        <v>660</v>
      </c>
      <c r="F1" s="10" t="s">
        <v>661</v>
      </c>
      <c r="G1" s="10" t="s">
        <v>662</v>
      </c>
      <c r="H1" s="10" t="s">
        <v>142</v>
      </c>
      <c r="I1" s="3" t="s">
        <v>554</v>
      </c>
      <c r="J1" s="3" t="s">
        <v>555</v>
      </c>
      <c r="K1" s="10" t="s">
        <v>663</v>
      </c>
      <c r="L1" s="10" t="s">
        <v>664</v>
      </c>
      <c r="M1" s="10" t="s">
        <v>665</v>
      </c>
      <c r="N1" s="10" t="s">
        <v>666</v>
      </c>
      <c r="O1" s="10" t="s">
        <v>669</v>
      </c>
      <c r="P1" s="10" t="s">
        <v>0</v>
      </c>
      <c r="Q1" s="10" t="s">
        <v>670</v>
      </c>
      <c r="R1" s="10" t="s">
        <v>682</v>
      </c>
      <c r="S1" s="3" t="s">
        <v>671</v>
      </c>
      <c r="T1" s="41" t="s">
        <v>594</v>
      </c>
      <c r="U1" s="41" t="s">
        <v>147</v>
      </c>
      <c r="V1" s="41" t="s">
        <v>595</v>
      </c>
      <c r="W1" s="41" t="s">
        <v>147</v>
      </c>
      <c r="X1" s="41" t="s">
        <v>597</v>
      </c>
    </row>
    <row r="2" spans="1:25" x14ac:dyDescent="0.2">
      <c r="A2" s="4" t="s">
        <v>53</v>
      </c>
      <c r="B2" s="5">
        <v>1</v>
      </c>
      <c r="C2" s="4" t="s">
        <v>54</v>
      </c>
      <c r="D2" s="4">
        <v>2</v>
      </c>
      <c r="E2" s="31">
        <v>50.837971000000003</v>
      </c>
      <c r="F2" s="31">
        <v>0.73616899999999996</v>
      </c>
      <c r="G2" s="6">
        <v>8.9211770000000001</v>
      </c>
      <c r="H2" s="6">
        <v>9.3902760000000001</v>
      </c>
      <c r="I2" s="6">
        <v>8.8636999999999994E-2</v>
      </c>
      <c r="J2" s="6">
        <v>9.7559000000000007E-2</v>
      </c>
      <c r="K2" s="6">
        <v>0.27001522677131845</v>
      </c>
      <c r="L2" s="7">
        <v>700.34624651077627</v>
      </c>
      <c r="M2" s="7">
        <v>765.22920562574552</v>
      </c>
      <c r="N2" s="7">
        <v>93.977377833808717</v>
      </c>
      <c r="O2" s="8">
        <v>61.757181032013392</v>
      </c>
      <c r="P2" s="9">
        <v>11.952155126647565</v>
      </c>
      <c r="Q2" s="7">
        <f>IF(P2&gt;0,IF(H2&gt;'About this compilation'!$A$19,P2*'About this compilation'!$A$17,""),"")</f>
        <v>1673.301717730659</v>
      </c>
      <c r="R2" s="69">
        <v>1.72</v>
      </c>
      <c r="S2" s="55">
        <v>4.9554704333677684</v>
      </c>
      <c r="T2" s="55">
        <f>(I2*'About this compilation'!$B$30)*10^4</f>
        <v>35.454799999999999</v>
      </c>
      <c r="U2" s="55">
        <f>(I2*'About this compilation'!$C$30)*10^4</f>
        <v>132.95549999999997</v>
      </c>
      <c r="V2" s="55">
        <f>(J2*(2*30.973762/(2*30.973762+5*15.999))*'About this compilation'!$B$31)*10^4</f>
        <v>0</v>
      </c>
      <c r="W2" s="55">
        <f>(J2*(2*30.973762/(2*30.973762+5*15.999))*'About this compilation'!$C$31)*10^4</f>
        <v>0</v>
      </c>
      <c r="X2" s="55">
        <f>S2*'About this compilation'!$B$32</f>
        <v>104.06487910072313</v>
      </c>
      <c r="Y2" s="4"/>
    </row>
    <row r="3" spans="1:25" x14ac:dyDescent="0.2">
      <c r="A3" s="4"/>
      <c r="B3" s="5" t="s">
        <v>55</v>
      </c>
      <c r="C3" s="4" t="s">
        <v>54</v>
      </c>
      <c r="D3" s="4">
        <v>2</v>
      </c>
      <c r="E3" s="31">
        <v>50.837971000000003</v>
      </c>
      <c r="F3" s="31">
        <v>0.73616899999999996</v>
      </c>
      <c r="G3" s="6">
        <v>8.9211770000000001</v>
      </c>
      <c r="H3" s="6">
        <v>9.3902760000000001</v>
      </c>
      <c r="I3" s="6">
        <v>8.8636999999999994E-2</v>
      </c>
      <c r="J3" s="6">
        <v>9.7559000000000007E-2</v>
      </c>
      <c r="K3" s="6"/>
      <c r="L3" s="7"/>
      <c r="M3" s="7"/>
      <c r="N3" s="7"/>
      <c r="O3" s="8"/>
      <c r="P3" s="9"/>
      <c r="Q3" s="7" t="str">
        <f>IF(P3&gt;0,IF(H3&gt;'About this compilation'!$A$19,P3*'About this compilation'!$A$17,""),"")</f>
        <v/>
      </c>
      <c r="R3" s="70"/>
      <c r="S3" s="55">
        <v>4.8763412820247938</v>
      </c>
      <c r="T3" s="55">
        <f>(I3*'About this compilation'!$B$30)*10^4</f>
        <v>35.454799999999999</v>
      </c>
      <c r="U3" s="55">
        <f>(I3*'About this compilation'!$C$30)*10^4</f>
        <v>132.95549999999997</v>
      </c>
      <c r="V3" s="55">
        <f>(J3*(2*30.973762/(2*30.973762+5*15.999))*'About this compilation'!$B$31)*10^4</f>
        <v>0</v>
      </c>
      <c r="W3" s="55">
        <f>(J3*(2*30.973762/(2*30.973762+5*15.999))*'About this compilation'!$C$31)*10^4</f>
        <v>0</v>
      </c>
      <c r="X3" s="55">
        <f>S3*'About this compilation'!$B$32</f>
        <v>102.40316692252067</v>
      </c>
      <c r="Y3" s="4"/>
    </row>
    <row r="4" spans="1:25" x14ac:dyDescent="0.2">
      <c r="A4" s="4"/>
      <c r="B4" s="5" t="s">
        <v>56</v>
      </c>
      <c r="C4" s="4" t="s">
        <v>54</v>
      </c>
      <c r="D4" s="4">
        <v>2</v>
      </c>
      <c r="E4" s="31">
        <v>52.69755</v>
      </c>
      <c r="F4" s="31">
        <v>0.95598499999999997</v>
      </c>
      <c r="G4" s="6">
        <v>7.6965350000000008</v>
      </c>
      <c r="H4" s="6">
        <v>9.5043199999999999</v>
      </c>
      <c r="I4" s="6">
        <v>0.221245</v>
      </c>
      <c r="J4" s="6">
        <v>0.14277000000000001</v>
      </c>
      <c r="K4" s="6">
        <v>0.69899662938175366</v>
      </c>
      <c r="L4" s="7">
        <v>327.07354721928147</v>
      </c>
      <c r="M4" s="7">
        <v>360.20146543996401</v>
      </c>
      <c r="N4" s="7">
        <v>131.32870916981813</v>
      </c>
      <c r="O4" s="8">
        <v>22.103725995865606</v>
      </c>
      <c r="P4" s="9"/>
      <c r="Q4" s="7" t="str">
        <f>IF(P4&gt;0,IF(H4&gt;'About this compilation'!$A$19,P4*'About this compilation'!$A$17,""),"")</f>
        <v/>
      </c>
      <c r="R4" s="70"/>
      <c r="S4" s="55"/>
      <c r="T4" s="55">
        <f>(I4*'About this compilation'!$B$30)*10^4</f>
        <v>88.49799999999999</v>
      </c>
      <c r="U4" s="55">
        <f>(I4*'About this compilation'!$C$30)*10^4</f>
        <v>331.86750000000001</v>
      </c>
      <c r="V4" s="55">
        <f>(J4*(2*30.973762/(2*30.973762+5*15.999))*'About this compilation'!$B$31)*10^4</f>
        <v>0</v>
      </c>
      <c r="W4" s="55">
        <f>(J4*(2*30.973762/(2*30.973762+5*15.999))*'About this compilation'!$C$31)*10^4</f>
        <v>0</v>
      </c>
      <c r="X4" s="55"/>
      <c r="Y4" s="4"/>
    </row>
    <row r="5" spans="1:25" x14ac:dyDescent="0.2">
      <c r="A5" s="4"/>
      <c r="B5" s="5" t="s">
        <v>57</v>
      </c>
      <c r="C5" s="4" t="s">
        <v>54</v>
      </c>
      <c r="D5" s="4">
        <v>2</v>
      </c>
      <c r="E5" s="31"/>
      <c r="F5" s="31"/>
      <c r="G5" s="6"/>
      <c r="H5" s="6"/>
      <c r="I5" s="6"/>
      <c r="J5" s="6"/>
      <c r="K5" s="6"/>
      <c r="L5" s="7"/>
      <c r="M5" s="7"/>
      <c r="N5" s="7"/>
      <c r="O5" s="8"/>
      <c r="P5" s="9"/>
      <c r="Q5" s="7" t="str">
        <f>IF(P5&gt;0,IF(H5&gt;'About this compilation'!$A$19,P5*'About this compilation'!$A$17,""),"")</f>
        <v/>
      </c>
      <c r="R5" s="70"/>
      <c r="S5" s="55">
        <v>4.2539352944214865</v>
      </c>
      <c r="T5" s="55"/>
      <c r="U5" s="55"/>
      <c r="V5" s="55"/>
      <c r="W5" s="55"/>
      <c r="X5" s="55">
        <f>S5*'About this compilation'!$B$32</f>
        <v>89.332641182851219</v>
      </c>
      <c r="Y5" s="4"/>
    </row>
    <row r="6" spans="1:25" x14ac:dyDescent="0.2">
      <c r="A6" s="4"/>
      <c r="B6" s="5">
        <v>3</v>
      </c>
      <c r="C6" s="4" t="s">
        <v>54</v>
      </c>
      <c r="D6" s="4">
        <v>2</v>
      </c>
      <c r="E6" s="31">
        <v>49.918712999999997</v>
      </c>
      <c r="F6" s="31">
        <v>0.624502</v>
      </c>
      <c r="G6" s="6">
        <v>8.9042619999999992</v>
      </c>
      <c r="H6" s="6">
        <v>10.975148000000001</v>
      </c>
      <c r="I6" s="6">
        <v>4.2902000000000003E-2</v>
      </c>
      <c r="J6" s="6">
        <v>0.135133</v>
      </c>
      <c r="K6" s="6">
        <v>0.41159499534450722</v>
      </c>
      <c r="L6" s="7">
        <v>948.35615289344116</v>
      </c>
      <c r="M6" s="7">
        <v>1604.6907825836474</v>
      </c>
      <c r="N6" s="7">
        <v>104.85447085749496</v>
      </c>
      <c r="O6" s="8">
        <v>41.68417472074762</v>
      </c>
      <c r="P6" s="9">
        <v>11.112130567076484</v>
      </c>
      <c r="Q6" s="7">
        <f>IF(P6&gt;0,IF(H6&gt;'About this compilation'!$A$19,P6*'About this compilation'!$A$17,""),"")</f>
        <v>1555.6982793907077</v>
      </c>
      <c r="R6" s="69">
        <v>1.99</v>
      </c>
      <c r="S6" s="55">
        <v>4.8356526590909077</v>
      </c>
      <c r="T6" s="55">
        <f>(I6*'About this compilation'!$B$30)*10^4</f>
        <v>17.160800000000002</v>
      </c>
      <c r="U6" s="55">
        <f>(I6*'About this compilation'!$C$30)*10^4</f>
        <v>64.353000000000009</v>
      </c>
      <c r="V6" s="55">
        <f>(J6*(2*30.973762/(2*30.973762+5*15.999))*'About this compilation'!$B$31)*10^4</f>
        <v>0</v>
      </c>
      <c r="W6" s="55">
        <f>(J6*(2*30.973762/(2*30.973762+5*15.999))*'About this compilation'!$C$31)*10^4</f>
        <v>0</v>
      </c>
      <c r="X6" s="55">
        <f>S6*'About this compilation'!$B$32</f>
        <v>101.54870584090907</v>
      </c>
      <c r="Y6" s="4"/>
    </row>
    <row r="7" spans="1:25" x14ac:dyDescent="0.2">
      <c r="A7" s="4"/>
      <c r="B7" s="5">
        <v>28</v>
      </c>
      <c r="C7" s="4" t="s">
        <v>54</v>
      </c>
      <c r="D7" s="4">
        <v>2</v>
      </c>
      <c r="E7" s="31">
        <v>49.395111</v>
      </c>
      <c r="F7" s="31">
        <v>0.653837</v>
      </c>
      <c r="G7" s="6">
        <v>8.8648240000000005</v>
      </c>
      <c r="H7" s="6">
        <v>11.351319</v>
      </c>
      <c r="I7" s="6">
        <v>8.5854E-2</v>
      </c>
      <c r="J7" s="6">
        <v>2.8233999999999999E-2</v>
      </c>
      <c r="K7" s="6">
        <v>0.34055594869728867</v>
      </c>
      <c r="L7" s="7">
        <v>623.61541636032905</v>
      </c>
      <c r="M7" s="7">
        <v>632.99915538750383</v>
      </c>
      <c r="N7" s="7">
        <v>73.524851443415074</v>
      </c>
      <c r="O7" s="8">
        <v>61.71857379913471</v>
      </c>
      <c r="P7" s="9">
        <v>11.75273961503385</v>
      </c>
      <c r="Q7" s="7">
        <f>IF(P7&gt;0,IF(H7&gt;'About this compilation'!$A$19,P7*'About this compilation'!$A$17,""),"")</f>
        <v>1645.383546104739</v>
      </c>
      <c r="R7" s="69">
        <v>1.82</v>
      </c>
      <c r="S7" s="55">
        <v>4.4274700878099162</v>
      </c>
      <c r="T7" s="55">
        <f>(I7*'About this compilation'!$B$30)*10^4</f>
        <v>34.3416</v>
      </c>
      <c r="U7" s="55">
        <f>(I7*'About this compilation'!$C$30)*10^4</f>
        <v>128.78100000000001</v>
      </c>
      <c r="V7" s="55">
        <f>(J7*(2*30.973762/(2*30.973762+5*15.999))*'About this compilation'!$B$31)*10^4</f>
        <v>0</v>
      </c>
      <c r="W7" s="55">
        <f>(J7*(2*30.973762/(2*30.973762+5*15.999))*'About this compilation'!$C$31)*10^4</f>
        <v>0</v>
      </c>
      <c r="X7" s="55">
        <f>S7*'About this compilation'!$B$32</f>
        <v>92.976871844008244</v>
      </c>
      <c r="Y7" s="4"/>
    </row>
    <row r="8" spans="1:25" x14ac:dyDescent="0.2">
      <c r="A8" s="4"/>
      <c r="B8" s="5" t="s">
        <v>58</v>
      </c>
      <c r="C8" s="4" t="s">
        <v>54</v>
      </c>
      <c r="D8" s="4">
        <v>2</v>
      </c>
      <c r="E8" s="31">
        <v>48.728732999999998</v>
      </c>
      <c r="F8" s="31">
        <v>0.64579500000000001</v>
      </c>
      <c r="G8" s="6">
        <v>9.3768860000000007</v>
      </c>
      <c r="H8" s="6">
        <v>10.705957</v>
      </c>
      <c r="I8" s="6">
        <v>8.2992999999999997E-2</v>
      </c>
      <c r="J8" s="6">
        <v>6.2336000000000003E-2</v>
      </c>
      <c r="K8" s="6">
        <v>0.36581845010105873</v>
      </c>
      <c r="L8" s="7">
        <v>838.74241598447293</v>
      </c>
      <c r="M8" s="7">
        <v>869.86560354108497</v>
      </c>
      <c r="N8" s="7">
        <v>98.892436956504554</v>
      </c>
      <c r="O8" s="8">
        <v>34.101822309840813</v>
      </c>
      <c r="P8" s="9">
        <v>11.098092272265124</v>
      </c>
      <c r="Q8" s="7">
        <f>IF(P8&gt;0,IF(H8&gt;'About this compilation'!$A$19,P8*'About this compilation'!$A$17,""),"")</f>
        <v>1553.7329181171174</v>
      </c>
      <c r="R8" s="69">
        <v>1.68</v>
      </c>
      <c r="S8" s="55">
        <v>3.7628095028409088</v>
      </c>
      <c r="T8" s="55">
        <f>(I8*'About this compilation'!$B$30)*10^4</f>
        <v>33.197200000000002</v>
      </c>
      <c r="U8" s="55">
        <f>(I8*'About this compilation'!$C$30)*10^4</f>
        <v>124.48949999999999</v>
      </c>
      <c r="V8" s="55">
        <f>(J8*(2*30.973762/(2*30.973762+5*15.999))*'About this compilation'!$B$31)*10^4</f>
        <v>0</v>
      </c>
      <c r="W8" s="55">
        <f>(J8*(2*30.973762/(2*30.973762+5*15.999))*'About this compilation'!$C$31)*10^4</f>
        <v>0</v>
      </c>
      <c r="X8" s="55">
        <f>S8*'About this compilation'!$B$32</f>
        <v>79.018999559659079</v>
      </c>
      <c r="Y8" s="4"/>
    </row>
    <row r="9" spans="1:25" x14ac:dyDescent="0.2">
      <c r="A9" s="4"/>
      <c r="B9" s="5" t="s">
        <v>59</v>
      </c>
      <c r="C9" s="4" t="s">
        <v>54</v>
      </c>
      <c r="D9" s="4">
        <v>2</v>
      </c>
      <c r="E9" s="31">
        <v>50.21474833333334</v>
      </c>
      <c r="F9" s="31">
        <v>0.66895649999999995</v>
      </c>
      <c r="G9" s="6">
        <v>9.4731655000000003</v>
      </c>
      <c r="H9" s="6">
        <v>11.021872500000001</v>
      </c>
      <c r="I9" s="6">
        <v>7.1011000000000005E-2</v>
      </c>
      <c r="J9" s="6">
        <v>0.1353975</v>
      </c>
      <c r="K9" s="6">
        <v>0.3701265011008234</v>
      </c>
      <c r="L9" s="7">
        <v>772.73841572555887</v>
      </c>
      <c r="M9" s="7">
        <v>842.4081226414412</v>
      </c>
      <c r="N9" s="7">
        <v>94.000074345527864</v>
      </c>
      <c r="O9" s="8">
        <v>121.90510365382522</v>
      </c>
      <c r="P9" s="9">
        <v>11.551819115014473</v>
      </c>
      <c r="Q9" s="7">
        <f>IF(P9&gt;0,IF(H9&gt;'About this compilation'!$A$19,P9*'About this compilation'!$A$17,""),"")</f>
        <v>1617.2546761020262</v>
      </c>
      <c r="R9" s="69">
        <v>1.77</v>
      </c>
      <c r="S9" s="55">
        <v>4.4797124522210741</v>
      </c>
      <c r="T9" s="55">
        <f>(I9*'About this compilation'!$B$30)*10^4</f>
        <v>28.404399999999999</v>
      </c>
      <c r="U9" s="55">
        <f>(I9*'About this compilation'!$C$30)*10^4</f>
        <v>106.51650000000001</v>
      </c>
      <c r="V9" s="55">
        <f>(J9*(2*30.973762/(2*30.973762+5*15.999))*'About this compilation'!$B$31)*10^4</f>
        <v>0</v>
      </c>
      <c r="W9" s="55">
        <f>(J9*(2*30.973762/(2*30.973762+5*15.999))*'About this compilation'!$C$31)*10^4</f>
        <v>0</v>
      </c>
      <c r="X9" s="55">
        <f>S9*'About this compilation'!$B$32</f>
        <v>94.073961496642553</v>
      </c>
      <c r="Y9" s="4"/>
    </row>
    <row r="10" spans="1:25" x14ac:dyDescent="0.2">
      <c r="A10" s="4"/>
      <c r="B10" s="5">
        <v>13</v>
      </c>
      <c r="C10" s="4" t="s">
        <v>54</v>
      </c>
      <c r="D10" s="4">
        <v>2</v>
      </c>
      <c r="E10" s="31">
        <v>49.816676999999999</v>
      </c>
      <c r="F10" s="31">
        <v>0.76456299999999999</v>
      </c>
      <c r="G10" s="6">
        <v>9.4198674999999987</v>
      </c>
      <c r="H10" s="6">
        <v>9.8094059999999992</v>
      </c>
      <c r="I10" s="6">
        <v>6.2942499999999998E-2</v>
      </c>
      <c r="J10" s="6">
        <v>6.953200000000001E-2</v>
      </c>
      <c r="K10" s="6"/>
      <c r="L10" s="7"/>
      <c r="M10" s="7"/>
      <c r="N10" s="7"/>
      <c r="O10" s="8"/>
      <c r="P10" s="9">
        <v>11.227268333808116</v>
      </c>
      <c r="Q10" s="7">
        <f>IF(P10&gt;0,IF(H10&gt;'About this compilation'!$A$19,P10*'About this compilation'!$A$17,""),"")</f>
        <v>1571.8175667331361</v>
      </c>
      <c r="R10" s="69">
        <v>1.77</v>
      </c>
      <c r="S10" s="55">
        <v>4.297258498063016</v>
      </c>
      <c r="T10" s="55">
        <f>(I10*'About this compilation'!$B$30)*10^4</f>
        <v>25.177</v>
      </c>
      <c r="U10" s="55">
        <f>(I10*'About this compilation'!$C$30)*10^4</f>
        <v>94.413750000000007</v>
      </c>
      <c r="V10" s="55">
        <f>(J10*(2*30.973762/(2*30.973762+5*15.999))*'About this compilation'!$B$31)*10^4</f>
        <v>0</v>
      </c>
      <c r="W10" s="55">
        <f>(J10*(2*30.973762/(2*30.973762+5*15.999))*'About this compilation'!$C$31)*10^4</f>
        <v>0</v>
      </c>
      <c r="X10" s="55">
        <f>S10*'About this compilation'!$B$32</f>
        <v>90.242428459323335</v>
      </c>
      <c r="Y10" s="4"/>
    </row>
    <row r="11" spans="1:25" x14ac:dyDescent="0.2">
      <c r="A11" s="4"/>
      <c r="B11" s="5">
        <v>14</v>
      </c>
      <c r="C11" s="4" t="s">
        <v>54</v>
      </c>
      <c r="D11" s="4">
        <v>2</v>
      </c>
      <c r="E11" s="31">
        <v>50.339272000000001</v>
      </c>
      <c r="F11" s="31">
        <v>0.72809400000000002</v>
      </c>
      <c r="G11" s="6">
        <v>8.9302960000000002</v>
      </c>
      <c r="H11" s="6">
        <v>10.586138999999999</v>
      </c>
      <c r="I11" s="6">
        <v>3.9829999999999997E-2</v>
      </c>
      <c r="J11" s="6">
        <v>0</v>
      </c>
      <c r="K11" s="6"/>
      <c r="L11" s="7"/>
      <c r="M11" s="7"/>
      <c r="N11" s="7"/>
      <c r="O11" s="8"/>
      <c r="P11" s="9">
        <v>11.297934872222783</v>
      </c>
      <c r="Q11" s="7">
        <f>IF(P11&gt;0,IF(H11&gt;'About this compilation'!$A$19,P11*'About this compilation'!$A$17,""),"")</f>
        <v>1581.7108821111897</v>
      </c>
      <c r="R11" s="69">
        <v>2</v>
      </c>
      <c r="S11" s="55">
        <v>4.5540428127582633</v>
      </c>
      <c r="T11" s="55">
        <f>(I11*'About this compilation'!$B$30)*10^4</f>
        <v>15.931999999999999</v>
      </c>
      <c r="U11" s="55">
        <f>(I11*'About this compilation'!$C$30)*10^4</f>
        <v>59.744999999999997</v>
      </c>
      <c r="V11" s="55">
        <f>(J11*(2*30.973762/(2*30.973762+5*15.999))*'About this compilation'!$B$31)*10^4</f>
        <v>0</v>
      </c>
      <c r="W11" s="55">
        <f>(J11*(2*30.973762/(2*30.973762+5*15.999))*'About this compilation'!$C$31)*10^4</f>
        <v>0</v>
      </c>
      <c r="X11" s="55">
        <f>S11*'About this compilation'!$B$32</f>
        <v>95.634899067923527</v>
      </c>
      <c r="Y11" s="4"/>
    </row>
    <row r="12" spans="1:25" x14ac:dyDescent="0.2">
      <c r="A12" s="4"/>
      <c r="B12" s="5">
        <v>17</v>
      </c>
      <c r="C12" s="4" t="s">
        <v>54</v>
      </c>
      <c r="D12" s="4">
        <v>2</v>
      </c>
      <c r="E12" s="31">
        <v>50.5902745</v>
      </c>
      <c r="F12" s="31">
        <v>0.47247749999999999</v>
      </c>
      <c r="G12" s="6">
        <v>7.4590110000000003</v>
      </c>
      <c r="H12" s="6">
        <v>11.292265</v>
      </c>
      <c r="I12" s="6">
        <v>7.5958999999999999E-2</v>
      </c>
      <c r="J12" s="6">
        <v>0.12516650000000001</v>
      </c>
      <c r="K12" s="6">
        <v>0.20754352610129723</v>
      </c>
      <c r="L12" s="7">
        <v>507.48113659253107</v>
      </c>
      <c r="M12" s="7">
        <v>601.61886240761532</v>
      </c>
      <c r="N12" s="7">
        <v>75.913871804486504</v>
      </c>
      <c r="O12" s="8">
        <v>32.68407029572279</v>
      </c>
      <c r="P12" s="9">
        <v>11.862229687329608</v>
      </c>
      <c r="Q12" s="7">
        <f>IF(P12&gt;0,IF(H12&gt;'About this compilation'!$A$19,P12*'About this compilation'!$A$17,""),"")</f>
        <v>1660.712156226145</v>
      </c>
      <c r="R12" s="69">
        <v>1.79</v>
      </c>
      <c r="S12" s="55">
        <v>3.954443932980372</v>
      </c>
      <c r="T12" s="55">
        <f>(I12*'About this compilation'!$B$30)*10^4</f>
        <v>30.383599999999998</v>
      </c>
      <c r="U12" s="55">
        <f>(I12*'About this compilation'!$C$30)*10^4</f>
        <v>113.93849999999999</v>
      </c>
      <c r="V12" s="55">
        <f>(J12*(2*30.973762/(2*30.973762+5*15.999))*'About this compilation'!$B$31)*10^4</f>
        <v>0</v>
      </c>
      <c r="W12" s="55">
        <f>(J12*(2*30.973762/(2*30.973762+5*15.999))*'About this compilation'!$C$31)*10^4</f>
        <v>0</v>
      </c>
      <c r="X12" s="55">
        <f>S12*'About this compilation'!$B$32</f>
        <v>83.043322592587813</v>
      </c>
      <c r="Y12" s="4"/>
    </row>
    <row r="13" spans="1:25" x14ac:dyDescent="0.2">
      <c r="A13" s="4"/>
      <c r="B13" s="5">
        <v>20</v>
      </c>
      <c r="C13" s="4" t="s">
        <v>54</v>
      </c>
      <c r="D13" s="4">
        <v>2</v>
      </c>
      <c r="E13" s="31">
        <v>49.854400499999997</v>
      </c>
      <c r="F13" s="31">
        <v>0.80466349999999998</v>
      </c>
      <c r="G13" s="6">
        <v>8.8112594999999985</v>
      </c>
      <c r="H13" s="6">
        <v>10.703899499999999</v>
      </c>
      <c r="I13" s="6">
        <v>7.3283500000000001E-2</v>
      </c>
      <c r="J13" s="6">
        <v>4.8982000000000005E-2</v>
      </c>
      <c r="K13" s="6">
        <v>0.3705966126508079</v>
      </c>
      <c r="L13" s="7">
        <v>698.58997407868139</v>
      </c>
      <c r="M13" s="7">
        <v>799.9644590798797</v>
      </c>
      <c r="N13" s="7">
        <v>91.487467941839867</v>
      </c>
      <c r="O13" s="8">
        <v>89.656866527330365</v>
      </c>
      <c r="P13" s="9">
        <v>11.732396301899545</v>
      </c>
      <c r="Q13" s="7">
        <f>IF(P13&gt;0,IF(H13&gt;'About this compilation'!$A$19,P13*'About this compilation'!$A$17,""),"")</f>
        <v>1642.5354822659363</v>
      </c>
      <c r="R13" s="69">
        <v>1.82</v>
      </c>
      <c r="S13" s="55">
        <v>4.0733236429493802</v>
      </c>
      <c r="T13" s="55">
        <f>(I13*'About this compilation'!$B$30)*10^4</f>
        <v>29.313400000000001</v>
      </c>
      <c r="U13" s="55">
        <f>(I13*'About this compilation'!$C$30)*10^4</f>
        <v>109.92524999999999</v>
      </c>
      <c r="V13" s="55">
        <f>(J13*(2*30.973762/(2*30.973762+5*15.999))*'About this compilation'!$B$31)*10^4</f>
        <v>0</v>
      </c>
      <c r="W13" s="55">
        <f>(J13*(2*30.973762/(2*30.973762+5*15.999))*'About this compilation'!$C$31)*10^4</f>
        <v>0</v>
      </c>
      <c r="X13" s="55">
        <f>S13*'About this compilation'!$B$32</f>
        <v>85.539796501936991</v>
      </c>
      <c r="Y13" s="4"/>
    </row>
    <row r="14" spans="1:25" x14ac:dyDescent="0.2">
      <c r="A14" s="4"/>
      <c r="B14" s="5">
        <v>23</v>
      </c>
      <c r="C14" s="4" t="s">
        <v>54</v>
      </c>
      <c r="D14" s="4">
        <v>2</v>
      </c>
      <c r="E14" s="31">
        <v>49.621346000000003</v>
      </c>
      <c r="F14" s="31">
        <v>0.76931300000000002</v>
      </c>
      <c r="G14" s="6">
        <v>8.7955100000000002</v>
      </c>
      <c r="H14" s="6">
        <v>10.851281</v>
      </c>
      <c r="I14" s="6">
        <v>0.217497</v>
      </c>
      <c r="J14" s="6">
        <v>5.0414E-2</v>
      </c>
      <c r="K14" s="6">
        <v>0.11185732637346127</v>
      </c>
      <c r="L14" s="7">
        <v>501.56280397165966</v>
      </c>
      <c r="M14" s="7">
        <v>759.02602814272029</v>
      </c>
      <c r="N14" s="7">
        <v>89.422958129515536</v>
      </c>
      <c r="O14" s="8">
        <v>18.108530235317669</v>
      </c>
      <c r="P14" s="9">
        <v>8.6112654768867625</v>
      </c>
      <c r="Q14" s="7">
        <f>IF(P14&gt;0,IF(H14&gt;'About this compilation'!$A$19,P14*'About this compilation'!$A$17,""),"")</f>
        <v>1205.5771667641468</v>
      </c>
      <c r="R14" s="69">
        <v>1.93</v>
      </c>
      <c r="S14" s="55">
        <v>4.2311078693181816</v>
      </c>
      <c r="T14" s="55">
        <f>(I14*'About this compilation'!$B$30)*10^4</f>
        <v>86.998800000000003</v>
      </c>
      <c r="U14" s="55">
        <f>(I14*'About this compilation'!$C$30)*10^4</f>
        <v>326.24549999999994</v>
      </c>
      <c r="V14" s="55">
        <f>(J14*(2*30.973762/(2*30.973762+5*15.999))*'About this compilation'!$B$31)*10^4</f>
        <v>0</v>
      </c>
      <c r="W14" s="55">
        <f>(J14*(2*30.973762/(2*30.973762+5*15.999))*'About this compilation'!$C$31)*10^4</f>
        <v>0</v>
      </c>
      <c r="X14" s="55">
        <f>S14*'About this compilation'!$B$32</f>
        <v>88.853265255681819</v>
      </c>
      <c r="Y14" s="4"/>
    </row>
    <row r="15" spans="1:25" x14ac:dyDescent="0.2">
      <c r="A15" s="4"/>
      <c r="B15" s="5">
        <v>4</v>
      </c>
      <c r="C15" s="4" t="s">
        <v>54</v>
      </c>
      <c r="D15" s="4">
        <v>2</v>
      </c>
      <c r="E15" s="31">
        <v>49.344305000000006</v>
      </c>
      <c r="F15" s="31">
        <v>0.57022249999999997</v>
      </c>
      <c r="G15" s="6">
        <v>8.3667630000000024</v>
      </c>
      <c r="H15" s="6">
        <v>11.5225755</v>
      </c>
      <c r="I15" s="6">
        <v>3.3766999999999998E-2</v>
      </c>
      <c r="J15" s="6">
        <v>1.55525E-2</v>
      </c>
      <c r="K15" s="6">
        <v>0.42960790652351483</v>
      </c>
      <c r="L15" s="7">
        <v>733.33532695597944</v>
      </c>
      <c r="M15" s="7">
        <v>232.59688775791537</v>
      </c>
      <c r="N15" s="7">
        <v>56.939579996587682</v>
      </c>
      <c r="O15" s="8">
        <v>184.20634959444268</v>
      </c>
      <c r="P15" s="9">
        <v>2.5210774132078884</v>
      </c>
      <c r="Q15" s="7">
        <f>IF(P15&gt;0,IF(H15&gt;'About this compilation'!$A$19,P15*'About this compilation'!$A$17,""),"")</f>
        <v>352.95083784910435</v>
      </c>
      <c r="R15" s="69">
        <v>0.53</v>
      </c>
      <c r="S15" s="55">
        <v>2.0023448839101241</v>
      </c>
      <c r="T15" s="55">
        <f>(I15*'About this compilation'!$B$30)*10^4</f>
        <v>13.5068</v>
      </c>
      <c r="U15" s="55">
        <f>(I15*'About this compilation'!$C$30)*10^4</f>
        <v>50.650500000000001</v>
      </c>
      <c r="V15" s="55">
        <f>(J15*(2*30.973762/(2*30.973762+5*15.999))*'About this compilation'!$B$31)*10^4</f>
        <v>0</v>
      </c>
      <c r="W15" s="55">
        <f>(J15*(2*30.973762/(2*30.973762+5*15.999))*'About this compilation'!$C$31)*10^4</f>
        <v>0</v>
      </c>
      <c r="X15" s="55">
        <f>S15*'About this compilation'!$B$32</f>
        <v>42.049242562112603</v>
      </c>
      <c r="Y15" s="4"/>
    </row>
    <row r="16" spans="1:25" x14ac:dyDescent="0.2">
      <c r="A16" s="4"/>
      <c r="B16" s="5" t="s">
        <v>60</v>
      </c>
      <c r="C16" s="4" t="s">
        <v>54</v>
      </c>
      <c r="D16" s="4">
        <v>2</v>
      </c>
      <c r="E16" s="31">
        <v>49.463159500000003</v>
      </c>
      <c r="F16" s="31">
        <v>0.43470750000000002</v>
      </c>
      <c r="G16" s="6">
        <v>8.6757109999999997</v>
      </c>
      <c r="H16" s="6">
        <v>10.481437</v>
      </c>
      <c r="I16" s="6">
        <v>2.5599499999999997E-2</v>
      </c>
      <c r="J16" s="6">
        <v>5.0370999999999999E-2</v>
      </c>
      <c r="K16" s="6">
        <v>0.37640816890457629</v>
      </c>
      <c r="L16" s="7">
        <v>862.85348217765841</v>
      </c>
      <c r="M16" s="7">
        <v>307.01505636476304</v>
      </c>
      <c r="N16" s="7">
        <v>59.897048900771381</v>
      </c>
      <c r="O16" s="8">
        <v>55.263346037891793</v>
      </c>
      <c r="P16" s="9">
        <v>3.1989371313635759</v>
      </c>
      <c r="Q16" s="7">
        <f>IF(P16&gt;0,IF(H16&gt;'About this compilation'!$A$19,P16*'About this compilation'!$A$17,""),"")</f>
        <v>447.85119839090061</v>
      </c>
      <c r="R16" s="69">
        <v>0.6</v>
      </c>
      <c r="S16" s="55">
        <v>2.3454599039256196</v>
      </c>
      <c r="T16" s="55">
        <f>(I16*'About this compilation'!$B$30)*10^4</f>
        <v>10.239799999999999</v>
      </c>
      <c r="U16" s="55">
        <f>(I16*'About this compilation'!$C$30)*10^4</f>
        <v>38.399249999999995</v>
      </c>
      <c r="V16" s="55">
        <f>(J16*(2*30.973762/(2*30.973762+5*15.999))*'About this compilation'!$B$31)*10^4</f>
        <v>0</v>
      </c>
      <c r="W16" s="55">
        <f>(J16*(2*30.973762/(2*30.973762+5*15.999))*'About this compilation'!$C$31)*10^4</f>
        <v>0</v>
      </c>
      <c r="X16" s="55">
        <f>S16*'About this compilation'!$B$32</f>
        <v>49.254657982438012</v>
      </c>
      <c r="Y16" s="4"/>
    </row>
    <row r="17" spans="1:25" x14ac:dyDescent="0.2">
      <c r="A17" s="4"/>
      <c r="B17" s="5" t="s">
        <v>61</v>
      </c>
      <c r="C17" s="4" t="s">
        <v>54</v>
      </c>
      <c r="D17" s="4">
        <v>2</v>
      </c>
      <c r="E17" s="31">
        <v>49.877250000000004</v>
      </c>
      <c r="F17" s="31">
        <v>0.47355166666666665</v>
      </c>
      <c r="G17" s="6">
        <v>8.4274749999999994</v>
      </c>
      <c r="H17" s="6">
        <v>10.48775</v>
      </c>
      <c r="I17" s="6"/>
      <c r="J17" s="6">
        <v>4.1928333333333338E-2</v>
      </c>
      <c r="K17" s="6"/>
      <c r="L17" s="7"/>
      <c r="M17" s="7"/>
      <c r="N17" s="7"/>
      <c r="O17" s="8"/>
      <c r="P17" s="9">
        <v>1.9100729924811304</v>
      </c>
      <c r="Q17" s="7">
        <f>IF(P17&gt;0,IF(H17&gt;'About this compilation'!$A$19,P17*'About this compilation'!$A$17,""),"")</f>
        <v>267.41021894735826</v>
      </c>
      <c r="R17" s="69">
        <v>0.33</v>
      </c>
      <c r="S17" s="55">
        <v>1.7590418388429752</v>
      </c>
      <c r="T17" s="55"/>
      <c r="U17" s="55"/>
      <c r="V17" s="55">
        <f>(J17*(2*30.973762/(2*30.973762+5*15.999))*'About this compilation'!$B$31)*10^4</f>
        <v>0</v>
      </c>
      <c r="W17" s="55">
        <f>(J17*(2*30.973762/(2*30.973762+5*15.999))*'About this compilation'!$C$31)*10^4</f>
        <v>0</v>
      </c>
      <c r="X17" s="55">
        <f>S17*'About this compilation'!$B$32</f>
        <v>36.939878615702476</v>
      </c>
      <c r="Y17" s="4"/>
    </row>
    <row r="18" spans="1:25" x14ac:dyDescent="0.2">
      <c r="A18" s="4"/>
      <c r="B18" s="5" t="s">
        <v>62</v>
      </c>
      <c r="C18" s="4" t="s">
        <v>54</v>
      </c>
      <c r="D18" s="4">
        <v>2</v>
      </c>
      <c r="E18" s="31">
        <v>50.6473485</v>
      </c>
      <c r="F18" s="31">
        <v>0.48629050000000001</v>
      </c>
      <c r="G18" s="6">
        <v>8.5723090000000006</v>
      </c>
      <c r="H18" s="6">
        <v>10.29387</v>
      </c>
      <c r="I18" s="6"/>
      <c r="J18" s="6">
        <v>9.4154000000000002E-2</v>
      </c>
      <c r="K18" s="6">
        <v>0.47774472265736051</v>
      </c>
      <c r="L18" s="7">
        <v>633.64069884614582</v>
      </c>
      <c r="M18" s="7">
        <v>179.44623835704272</v>
      </c>
      <c r="N18" s="7">
        <v>56.377867186271665</v>
      </c>
      <c r="O18" s="8">
        <v>56.795399795024693</v>
      </c>
      <c r="P18" s="9">
        <v>2.8222603222927485</v>
      </c>
      <c r="Q18" s="7">
        <f>IF(P18&gt;0,IF(H18&gt;'About this compilation'!$A$19,P18*'About this compilation'!$A$17,""),"")</f>
        <v>395.11644512098479</v>
      </c>
      <c r="R18" s="69">
        <v>0.57999999999999996</v>
      </c>
      <c r="S18" s="55">
        <v>2.2889212716942144</v>
      </c>
      <c r="T18" s="55"/>
      <c r="U18" s="55"/>
      <c r="V18" s="55">
        <f>(J18*(2*30.973762/(2*30.973762+5*15.999))*'About this compilation'!$B$31)*10^4</f>
        <v>0</v>
      </c>
      <c r="W18" s="55">
        <f>(J18*(2*30.973762/(2*30.973762+5*15.999))*'About this compilation'!$C$31)*10^4</f>
        <v>0</v>
      </c>
      <c r="X18" s="55">
        <f>S18*'About this compilation'!$B$32</f>
        <v>48.067346705578501</v>
      </c>
      <c r="Y18" s="4"/>
    </row>
    <row r="19" spans="1:25" x14ac:dyDescent="0.2">
      <c r="A19" s="4"/>
      <c r="B19" s="5" t="s">
        <v>63</v>
      </c>
      <c r="C19" s="4" t="s">
        <v>54</v>
      </c>
      <c r="D19" s="4">
        <v>2</v>
      </c>
      <c r="E19" s="31"/>
      <c r="F19" s="31"/>
      <c r="G19" s="6"/>
      <c r="H19" s="6"/>
      <c r="I19" s="6"/>
      <c r="J19" s="6"/>
      <c r="K19" s="4"/>
      <c r="L19" s="4"/>
      <c r="M19" s="4"/>
      <c r="N19" s="4"/>
      <c r="O19" s="4"/>
      <c r="P19" s="9"/>
      <c r="Q19" s="7" t="str">
        <f>IF(P19&gt;0,IF(H19&gt;'About this compilation'!$A$19,P19*'About this compilation'!$A$17,""),"")</f>
        <v/>
      </c>
      <c r="R19" s="70"/>
      <c r="S19" s="55">
        <v>1.6725303517561982</v>
      </c>
      <c r="T19" s="55"/>
      <c r="U19" s="55"/>
      <c r="V19" s="55"/>
      <c r="W19" s="55"/>
      <c r="X19" s="55">
        <f>S19*'About this compilation'!$B$32</f>
        <v>35.12313738688016</v>
      </c>
      <c r="Y19" s="4"/>
    </row>
    <row r="20" spans="1:25" x14ac:dyDescent="0.2">
      <c r="A20" s="4"/>
      <c r="B20" s="5">
        <v>25</v>
      </c>
      <c r="C20" s="4" t="s">
        <v>54</v>
      </c>
      <c r="D20" s="4">
        <v>2</v>
      </c>
      <c r="E20" s="31">
        <v>50.159684200000001</v>
      </c>
      <c r="F20" s="31">
        <v>0.51</v>
      </c>
      <c r="G20" s="6">
        <v>8.9207665999999985</v>
      </c>
      <c r="H20" s="6">
        <v>10.73428</v>
      </c>
      <c r="I20" s="6">
        <v>0.43214199999999997</v>
      </c>
      <c r="J20" s="6">
        <v>4.7752000000000003E-2</v>
      </c>
      <c r="K20" s="4"/>
      <c r="L20" s="4"/>
      <c r="M20" s="4"/>
      <c r="N20" s="4"/>
      <c r="O20" s="4"/>
      <c r="P20" s="9">
        <v>19.169900882001599</v>
      </c>
      <c r="Q20" s="7">
        <f>IF(P20&gt;0,IF(H20&gt;'About this compilation'!$A$19,P20*'About this compilation'!$A$17,""),"")</f>
        <v>2683.786123480224</v>
      </c>
      <c r="R20" s="69">
        <v>0.42</v>
      </c>
      <c r="S20" s="55">
        <v>2.0954617856404956</v>
      </c>
      <c r="T20" s="55">
        <f>(I20*'About this compilation'!$B$30)*10^4</f>
        <v>172.85679999999996</v>
      </c>
      <c r="U20" s="55">
        <f>(I20*'About this compilation'!$C$30)*10^4</f>
        <v>648.21299999999997</v>
      </c>
      <c r="V20" s="55">
        <f>(J20*(2*30.973762/(2*30.973762+5*15.999))*'About this compilation'!$B$31)*10^4</f>
        <v>0</v>
      </c>
      <c r="W20" s="55">
        <f>(J20*(2*30.973762/(2*30.973762+5*15.999))*'About this compilation'!$C$31)*10^4</f>
        <v>0</v>
      </c>
      <c r="X20" s="55">
        <f>S20*'About this compilation'!$B$32</f>
        <v>44.004697498450405</v>
      </c>
      <c r="Y20" s="4"/>
    </row>
    <row r="21" spans="1:25" x14ac:dyDescent="0.2">
      <c r="A21" s="4"/>
      <c r="B21" s="5">
        <v>27</v>
      </c>
      <c r="C21" s="4" t="s">
        <v>54</v>
      </c>
      <c r="D21" s="4">
        <v>2</v>
      </c>
      <c r="E21" s="31">
        <v>50.612068000000001</v>
      </c>
      <c r="F21" s="31">
        <v>0.62713200000000002</v>
      </c>
      <c r="G21" s="6">
        <v>12.141489</v>
      </c>
      <c r="H21" s="6">
        <v>9.8590110000000006</v>
      </c>
      <c r="I21" s="6">
        <v>0.31744</v>
      </c>
      <c r="J21" s="6">
        <v>7.3775999999999994E-2</v>
      </c>
      <c r="K21" s="4"/>
      <c r="L21" s="4"/>
      <c r="M21" s="4"/>
      <c r="N21" s="4"/>
      <c r="O21" s="4"/>
      <c r="P21" s="9">
        <v>2.7649627403555401</v>
      </c>
      <c r="Q21" s="7">
        <f>IF(P21&gt;0,IF(H21&gt;'About this compilation'!$A$19,P21*'About this compilation'!$A$17,""),"")</f>
        <v>387.09478364977559</v>
      </c>
      <c r="R21" s="69">
        <v>0.77</v>
      </c>
      <c r="S21" s="55">
        <v>3.056284540676653</v>
      </c>
      <c r="T21" s="55">
        <f>(I21*'About this compilation'!$B$30)*10^4</f>
        <v>126.976</v>
      </c>
      <c r="U21" s="55">
        <f>(I21*'About this compilation'!$C$30)*10^4</f>
        <v>476.15999999999997</v>
      </c>
      <c r="V21" s="55">
        <f>(J21*(2*30.973762/(2*30.973762+5*15.999))*'About this compilation'!$B$31)*10^4</f>
        <v>0</v>
      </c>
      <c r="W21" s="55">
        <f>(J21*(2*30.973762/(2*30.973762+5*15.999))*'About this compilation'!$C$31)*10^4</f>
        <v>0</v>
      </c>
      <c r="X21" s="55">
        <f>S21*'About this compilation'!$B$32</f>
        <v>64.181975354209712</v>
      </c>
      <c r="Y21" s="4"/>
    </row>
    <row r="22" spans="1:25" x14ac:dyDescent="0.2"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"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">
      <c r="Q24" s="4"/>
      <c r="R24" s="4"/>
      <c r="S24" s="4"/>
      <c r="T24" s="4"/>
      <c r="U24" s="4"/>
      <c r="V24" s="4"/>
      <c r="W24" s="4"/>
      <c r="X24" s="4"/>
      <c r="Y24" s="4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5"/>
  <sheetViews>
    <sheetView workbookViewId="0">
      <pane ySplit="1" topLeftCell="A46" activePane="bottomLeft" state="frozen"/>
      <selection pane="bottomLeft" activeCell="O2" sqref="O2:O55"/>
    </sheetView>
  </sheetViews>
  <sheetFormatPr baseColWidth="10" defaultRowHeight="16" x14ac:dyDescent="0.2"/>
  <sheetData>
    <row r="1" spans="1:15" x14ac:dyDescent="0.2">
      <c r="A1" s="3" t="s">
        <v>49</v>
      </c>
      <c r="B1" s="3" t="s">
        <v>51</v>
      </c>
      <c r="C1" s="3" t="s">
        <v>52</v>
      </c>
      <c r="D1" s="10" t="s">
        <v>659</v>
      </c>
      <c r="E1" s="10" t="s">
        <v>660</v>
      </c>
      <c r="F1" s="10" t="s">
        <v>661</v>
      </c>
      <c r="G1" s="10" t="s">
        <v>662</v>
      </c>
      <c r="H1" s="10" t="s">
        <v>142</v>
      </c>
      <c r="I1" s="10" t="s">
        <v>663</v>
      </c>
      <c r="J1" s="10" t="s">
        <v>664</v>
      </c>
      <c r="K1" s="10" t="s">
        <v>665</v>
      </c>
      <c r="L1" s="10" t="s">
        <v>666</v>
      </c>
      <c r="M1" s="10" t="s">
        <v>669</v>
      </c>
      <c r="N1" s="10" t="s">
        <v>0</v>
      </c>
      <c r="O1" s="10" t="s">
        <v>670</v>
      </c>
    </row>
    <row r="2" spans="1:15" x14ac:dyDescent="0.2">
      <c r="A2" s="4" t="s">
        <v>65</v>
      </c>
      <c r="B2" s="1" t="s">
        <v>45</v>
      </c>
      <c r="C2" s="4" t="s">
        <v>66</v>
      </c>
      <c r="D2" s="10">
        <v>2</v>
      </c>
      <c r="E2" s="32">
        <v>47.630600000000001</v>
      </c>
      <c r="F2" s="32">
        <v>0.95199999999999996</v>
      </c>
      <c r="G2" s="32">
        <v>9.0507000000000009</v>
      </c>
      <c r="H2" s="32">
        <v>12.2981</v>
      </c>
      <c r="I2" s="6"/>
      <c r="J2" s="10">
        <v>757</v>
      </c>
      <c r="K2" s="10">
        <v>0</v>
      </c>
      <c r="L2" s="1">
        <v>22</v>
      </c>
      <c r="M2" s="8"/>
      <c r="N2" s="1">
        <v>45</v>
      </c>
      <c r="O2" s="7">
        <f>IF(N2&gt;0,IF(H2&gt;'About this compilation'!$A$19,N2*'About this compilation'!$A$17,""),"")</f>
        <v>6300</v>
      </c>
    </row>
    <row r="3" spans="1:15" x14ac:dyDescent="0.2">
      <c r="B3" s="1" t="s">
        <v>45</v>
      </c>
      <c r="D3" s="10">
        <v>2</v>
      </c>
      <c r="E3" s="32">
        <v>47.973399999999998</v>
      </c>
      <c r="F3" s="32">
        <v>1.0078</v>
      </c>
      <c r="G3" s="32">
        <v>8.9540000000000006</v>
      </c>
      <c r="H3" s="32">
        <v>11.994300000000001</v>
      </c>
      <c r="J3" s="10">
        <v>776</v>
      </c>
      <c r="K3" s="10">
        <v>0</v>
      </c>
      <c r="L3" s="1">
        <v>88</v>
      </c>
      <c r="N3" s="1">
        <v>97</v>
      </c>
      <c r="O3" s="7">
        <f>IF(N3&gt;0,IF(H3&gt;'About this compilation'!$A$19,N3*'About this compilation'!$A$17,""),"")</f>
        <v>13580</v>
      </c>
    </row>
    <row r="4" spans="1:15" x14ac:dyDescent="0.2">
      <c r="B4" s="1" t="s">
        <v>45</v>
      </c>
      <c r="D4" s="10">
        <v>2</v>
      </c>
      <c r="E4" s="32">
        <v>47.7849</v>
      </c>
      <c r="F4" s="32">
        <v>1.024</v>
      </c>
      <c r="G4" s="32">
        <v>9.4420000000000002</v>
      </c>
      <c r="H4" s="32">
        <v>12.1759</v>
      </c>
      <c r="J4" s="10">
        <v>758</v>
      </c>
      <c r="K4" s="10">
        <v>93</v>
      </c>
      <c r="L4" s="1">
        <v>85</v>
      </c>
      <c r="N4" s="1">
        <v>9</v>
      </c>
      <c r="O4" s="7">
        <f>IF(N4&gt;0,IF(H4&gt;'About this compilation'!$A$19,N4*'About this compilation'!$A$17,""),"")</f>
        <v>1260</v>
      </c>
    </row>
    <row r="5" spans="1:15" x14ac:dyDescent="0.2">
      <c r="B5" s="1" t="s">
        <v>45</v>
      </c>
      <c r="D5" s="10">
        <v>2</v>
      </c>
      <c r="E5" s="32">
        <v>48.722799999999999</v>
      </c>
      <c r="F5" s="32">
        <v>1.0597000000000001</v>
      </c>
      <c r="G5" s="32">
        <v>6.7618999999999998</v>
      </c>
      <c r="H5" s="32">
        <v>12.6701</v>
      </c>
      <c r="J5" s="10">
        <v>667</v>
      </c>
      <c r="K5" s="10">
        <v>129</v>
      </c>
      <c r="L5" s="1">
        <v>16</v>
      </c>
      <c r="N5" s="1">
        <v>10</v>
      </c>
      <c r="O5" s="7">
        <f>IF(N5&gt;0,IF(H5&gt;'About this compilation'!$A$19,N5*'About this compilation'!$A$17,""),"")</f>
        <v>1400</v>
      </c>
    </row>
    <row r="6" spans="1:15" x14ac:dyDescent="0.2">
      <c r="B6" s="1" t="s">
        <v>45</v>
      </c>
      <c r="D6" s="10">
        <v>2</v>
      </c>
      <c r="E6" s="32">
        <v>47.670400000000001</v>
      </c>
      <c r="F6" s="32">
        <v>0.90580000000000005</v>
      </c>
      <c r="G6" s="32">
        <v>8.7188999999999997</v>
      </c>
      <c r="H6" s="32">
        <v>12.1831</v>
      </c>
      <c r="J6" s="10">
        <v>724</v>
      </c>
      <c r="K6" s="10">
        <v>0</v>
      </c>
      <c r="L6" s="1">
        <v>0</v>
      </c>
      <c r="N6" s="1">
        <v>11</v>
      </c>
      <c r="O6" s="7">
        <f>IF(N6&gt;0,IF(H6&gt;'About this compilation'!$A$19,N6*'About this compilation'!$A$17,""),"")</f>
        <v>1540</v>
      </c>
    </row>
    <row r="7" spans="1:15" x14ac:dyDescent="0.2">
      <c r="B7" s="1" t="s">
        <v>45</v>
      </c>
      <c r="D7" s="10">
        <v>2</v>
      </c>
      <c r="E7" s="32">
        <v>49.305999999999997</v>
      </c>
      <c r="F7" s="32">
        <v>0.71940000000000004</v>
      </c>
      <c r="G7" s="32">
        <v>7.9842000000000004</v>
      </c>
      <c r="H7" s="32">
        <v>11.688499999999999</v>
      </c>
      <c r="J7" s="10">
        <v>588</v>
      </c>
      <c r="K7" s="10">
        <v>202</v>
      </c>
      <c r="L7" s="1">
        <v>0</v>
      </c>
      <c r="N7" s="1">
        <v>10</v>
      </c>
      <c r="O7" s="7">
        <f>IF(N7&gt;0,IF(H7&gt;'About this compilation'!$A$19,N7*'About this compilation'!$A$17,""),"")</f>
        <v>1400</v>
      </c>
    </row>
    <row r="8" spans="1:15" x14ac:dyDescent="0.2">
      <c r="B8" s="1" t="s">
        <v>45</v>
      </c>
      <c r="D8" s="10">
        <v>2</v>
      </c>
      <c r="E8" s="32">
        <v>49.163499999999999</v>
      </c>
      <c r="F8" s="32">
        <v>0.3805</v>
      </c>
      <c r="G8" s="32">
        <v>15.319900000000001</v>
      </c>
      <c r="H8" s="32">
        <v>13.340400000000001</v>
      </c>
      <c r="J8" s="10">
        <v>12</v>
      </c>
      <c r="K8" s="10">
        <v>161</v>
      </c>
      <c r="L8" s="1">
        <v>0</v>
      </c>
      <c r="N8" s="1">
        <v>10</v>
      </c>
      <c r="O8" s="7">
        <f>IF(N8&gt;0,IF(H8&gt;'About this compilation'!$A$19,N8*'About this compilation'!$A$17,""),"")</f>
        <v>1400</v>
      </c>
    </row>
    <row r="9" spans="1:15" x14ac:dyDescent="0.2">
      <c r="B9" s="1" t="s">
        <v>45</v>
      </c>
      <c r="D9" s="10">
        <v>2</v>
      </c>
      <c r="E9" s="32">
        <v>49.043300000000002</v>
      </c>
      <c r="F9" s="32">
        <v>0.88690000000000002</v>
      </c>
      <c r="G9" s="32">
        <v>7.4671000000000003</v>
      </c>
      <c r="H9" s="32">
        <v>12.216900000000001</v>
      </c>
      <c r="J9" s="10">
        <v>553</v>
      </c>
      <c r="K9" s="10">
        <v>126</v>
      </c>
      <c r="L9" s="1">
        <v>58</v>
      </c>
      <c r="O9" s="7" t="str">
        <f>IF(N9&gt;0,IF(H9&gt;'About this compilation'!$A$19,N9*'About this compilation'!$A$17,""),"")</f>
        <v/>
      </c>
    </row>
    <row r="10" spans="1:15" x14ac:dyDescent="0.2">
      <c r="B10" s="1" t="s">
        <v>45</v>
      </c>
      <c r="D10" s="10">
        <v>2</v>
      </c>
      <c r="E10" s="32">
        <v>47.894500000000001</v>
      </c>
      <c r="F10" s="32">
        <v>0.95799999999999996</v>
      </c>
      <c r="G10" s="32">
        <v>8.6653000000000002</v>
      </c>
      <c r="H10" s="32">
        <v>12.686999999999999</v>
      </c>
      <c r="J10" s="10">
        <v>790</v>
      </c>
      <c r="K10" s="10">
        <v>36</v>
      </c>
      <c r="L10" s="1">
        <v>61</v>
      </c>
      <c r="O10" s="7" t="str">
        <f>IF(N10&gt;0,IF(H10&gt;'About this compilation'!$A$19,N10*'About this compilation'!$A$17,""),"")</f>
        <v/>
      </c>
    </row>
    <row r="11" spans="1:15" x14ac:dyDescent="0.2">
      <c r="B11" s="1" t="s">
        <v>45</v>
      </c>
      <c r="D11" s="10">
        <v>2</v>
      </c>
      <c r="E11" s="32">
        <v>48.650300000000001</v>
      </c>
      <c r="F11" s="32">
        <v>1.1029</v>
      </c>
      <c r="G11" s="32">
        <v>8.3726000000000003</v>
      </c>
      <c r="H11" s="32">
        <v>12.548299999999999</v>
      </c>
      <c r="J11" s="10">
        <v>829</v>
      </c>
      <c r="K11" s="10">
        <v>132</v>
      </c>
      <c r="L11" s="1">
        <v>6</v>
      </c>
      <c r="O11" s="7" t="str">
        <f>IF(N11&gt;0,IF(H11&gt;'About this compilation'!$A$19,N11*'About this compilation'!$A$17,""),"")</f>
        <v/>
      </c>
    </row>
    <row r="12" spans="1:15" x14ac:dyDescent="0.2">
      <c r="B12" s="1" t="s">
        <v>45</v>
      </c>
      <c r="D12" s="10">
        <v>2</v>
      </c>
      <c r="E12" s="32">
        <v>47.982300000000002</v>
      </c>
      <c r="F12" s="32">
        <v>1.0467</v>
      </c>
      <c r="G12" s="32">
        <v>8.5637000000000008</v>
      </c>
      <c r="H12" s="32">
        <v>12.5535</v>
      </c>
      <c r="J12" s="10">
        <v>862</v>
      </c>
      <c r="K12" s="10">
        <v>8</v>
      </c>
      <c r="L12" s="1">
        <v>43</v>
      </c>
      <c r="O12" s="7" t="str">
        <f>IF(N12&gt;0,IF(H12&gt;'About this compilation'!$A$19,N12*'About this compilation'!$A$17,""),"")</f>
        <v/>
      </c>
    </row>
    <row r="13" spans="1:15" x14ac:dyDescent="0.2">
      <c r="B13" s="1" t="s">
        <v>45</v>
      </c>
      <c r="D13" s="10">
        <v>2</v>
      </c>
      <c r="E13" s="32">
        <v>46.785800000000002</v>
      </c>
      <c r="F13" s="32">
        <v>1.0017</v>
      </c>
      <c r="G13" s="32">
        <v>11.614800000000001</v>
      </c>
      <c r="H13" s="32">
        <v>13.8246</v>
      </c>
      <c r="J13" s="10">
        <v>19</v>
      </c>
      <c r="K13" s="10">
        <v>95</v>
      </c>
      <c r="L13" s="1">
        <v>40</v>
      </c>
      <c r="O13" s="7" t="str">
        <f>IF(N13&gt;0,IF(H13&gt;'About this compilation'!$A$19,N13*'About this compilation'!$A$17,""),"")</f>
        <v/>
      </c>
    </row>
    <row r="14" spans="1:15" x14ac:dyDescent="0.2">
      <c r="B14" s="1" t="s">
        <v>46</v>
      </c>
      <c r="D14" s="10">
        <v>2</v>
      </c>
      <c r="E14" s="32">
        <v>45.2241</v>
      </c>
      <c r="F14" s="32">
        <v>0.46429999999999999</v>
      </c>
      <c r="G14" s="32">
        <v>16.644400000000001</v>
      </c>
      <c r="H14" s="32">
        <v>12.5108</v>
      </c>
      <c r="J14" s="10">
        <v>139</v>
      </c>
      <c r="K14" s="10">
        <v>56</v>
      </c>
      <c r="L14" s="1">
        <v>0</v>
      </c>
      <c r="N14" s="1">
        <v>64</v>
      </c>
      <c r="O14" s="7">
        <f>IF(N14&gt;0,IF(H14&gt;'About this compilation'!$A$19,N14*'About this compilation'!$A$17,""),"")</f>
        <v>8960</v>
      </c>
    </row>
    <row r="15" spans="1:15" x14ac:dyDescent="0.2">
      <c r="B15" s="1" t="s">
        <v>46</v>
      </c>
      <c r="D15" s="10">
        <v>2</v>
      </c>
      <c r="E15" s="32">
        <v>47.473599999999998</v>
      </c>
      <c r="F15" s="32">
        <v>1.4752000000000001</v>
      </c>
      <c r="G15" s="32">
        <v>7.3688000000000002</v>
      </c>
      <c r="H15" s="32">
        <v>12.6861</v>
      </c>
      <c r="J15" s="10">
        <v>576</v>
      </c>
      <c r="K15" s="10">
        <v>61</v>
      </c>
      <c r="L15" s="1">
        <v>189</v>
      </c>
      <c r="N15" s="1">
        <v>51</v>
      </c>
      <c r="O15" s="7">
        <f>IF(N15&gt;0,IF(H15&gt;'About this compilation'!$A$19,N15*'About this compilation'!$A$17,""),"")</f>
        <v>7140</v>
      </c>
    </row>
    <row r="16" spans="1:15" x14ac:dyDescent="0.2">
      <c r="B16" s="1" t="s">
        <v>46</v>
      </c>
      <c r="D16" s="10">
        <v>2</v>
      </c>
      <c r="E16" s="32">
        <v>48.473399999999998</v>
      </c>
      <c r="F16" s="32">
        <v>1.5995999999999999</v>
      </c>
      <c r="G16" s="32">
        <v>10.3009</v>
      </c>
      <c r="H16" s="32">
        <v>11.552300000000001</v>
      </c>
      <c r="J16" s="10">
        <v>440</v>
      </c>
      <c r="K16" s="10">
        <v>174</v>
      </c>
      <c r="L16" s="1">
        <v>83</v>
      </c>
      <c r="N16" s="1">
        <v>65</v>
      </c>
      <c r="O16" s="7">
        <f>IF(N16&gt;0,IF(H16&gt;'About this compilation'!$A$19,N16*'About this compilation'!$A$17,""),"")</f>
        <v>9100</v>
      </c>
    </row>
    <row r="17" spans="2:15" x14ac:dyDescent="0.2">
      <c r="B17" s="1" t="s">
        <v>46</v>
      </c>
      <c r="D17" s="10">
        <v>2</v>
      </c>
      <c r="E17" s="32">
        <v>48.233400000000003</v>
      </c>
      <c r="F17" s="32">
        <v>1.7946</v>
      </c>
      <c r="G17" s="32">
        <v>6.8678999999999997</v>
      </c>
      <c r="H17" s="32">
        <v>12.8187</v>
      </c>
      <c r="J17" s="10">
        <v>698</v>
      </c>
      <c r="K17" s="10">
        <v>77</v>
      </c>
      <c r="L17" s="1">
        <v>30</v>
      </c>
      <c r="N17" s="1">
        <v>28</v>
      </c>
      <c r="O17" s="7">
        <f>IF(N17&gt;0,IF(H17&gt;'About this compilation'!$A$19,N17*'About this compilation'!$A$17,""),"")</f>
        <v>3920</v>
      </c>
    </row>
    <row r="18" spans="2:15" x14ac:dyDescent="0.2">
      <c r="B18" s="1" t="s">
        <v>46</v>
      </c>
      <c r="D18" s="10">
        <v>2</v>
      </c>
      <c r="E18" s="32">
        <v>47.891800000000003</v>
      </c>
      <c r="F18" s="32">
        <v>1.7309000000000001</v>
      </c>
      <c r="G18" s="32">
        <v>8.1691000000000003</v>
      </c>
      <c r="H18" s="32">
        <v>12.535600000000001</v>
      </c>
      <c r="J18" s="10">
        <v>677</v>
      </c>
      <c r="K18" s="10">
        <v>232</v>
      </c>
      <c r="L18" s="1">
        <v>93</v>
      </c>
      <c r="N18" s="1">
        <v>25</v>
      </c>
      <c r="O18" s="7">
        <f>IF(N18&gt;0,IF(H18&gt;'About this compilation'!$A$19,N18*'About this compilation'!$A$17,""),"")</f>
        <v>3500</v>
      </c>
    </row>
    <row r="19" spans="2:15" x14ac:dyDescent="0.2">
      <c r="B19" s="1" t="s">
        <v>46</v>
      </c>
      <c r="D19" s="10">
        <v>2</v>
      </c>
      <c r="E19" s="32">
        <v>48.821899999999999</v>
      </c>
      <c r="F19" s="32">
        <v>1.5356000000000001</v>
      </c>
      <c r="G19" s="32">
        <v>7.4805999999999999</v>
      </c>
      <c r="H19" s="32">
        <v>12.4315</v>
      </c>
      <c r="J19" s="10">
        <v>391</v>
      </c>
      <c r="K19" s="10">
        <v>76</v>
      </c>
      <c r="L19" s="1">
        <v>5</v>
      </c>
      <c r="N19" s="1">
        <v>48</v>
      </c>
      <c r="O19" s="7">
        <f>IF(N19&gt;0,IF(H19&gt;'About this compilation'!$A$19,N19*'About this compilation'!$A$17,""),"")</f>
        <v>6720</v>
      </c>
    </row>
    <row r="20" spans="2:15" x14ac:dyDescent="0.2">
      <c r="B20" s="1" t="s">
        <v>46</v>
      </c>
      <c r="D20" s="10">
        <v>2</v>
      </c>
      <c r="E20" s="32">
        <v>47.968899999999998</v>
      </c>
      <c r="F20" s="32">
        <v>1.6116999999999999</v>
      </c>
      <c r="G20" s="32">
        <v>6.6940999999999997</v>
      </c>
      <c r="H20" s="32">
        <v>12.933999999999999</v>
      </c>
      <c r="J20" s="10">
        <v>615</v>
      </c>
      <c r="K20" s="10">
        <v>64</v>
      </c>
      <c r="L20" s="1">
        <v>76</v>
      </c>
      <c r="N20" s="1">
        <v>114</v>
      </c>
      <c r="O20" s="7">
        <f>IF(N20&gt;0,IF(H20&gt;'About this compilation'!$A$19,N20*'About this compilation'!$A$17,""),"")</f>
        <v>15960</v>
      </c>
    </row>
    <row r="21" spans="2:15" x14ac:dyDescent="0.2">
      <c r="B21" s="1" t="s">
        <v>46</v>
      </c>
      <c r="D21" s="10">
        <v>2</v>
      </c>
      <c r="E21" s="32">
        <v>48.003300000000003</v>
      </c>
      <c r="F21" s="32">
        <v>1.5625</v>
      </c>
      <c r="G21" s="32">
        <v>6.9642999999999997</v>
      </c>
      <c r="H21" s="32">
        <v>12.887700000000001</v>
      </c>
      <c r="J21" s="10">
        <v>670</v>
      </c>
      <c r="K21" s="10">
        <v>168</v>
      </c>
      <c r="L21" s="1">
        <v>76</v>
      </c>
      <c r="O21" s="7" t="str">
        <f>IF(N21&gt;0,IF(H21&gt;'About this compilation'!$A$19,N21*'About this compilation'!$A$17,""),"")</f>
        <v/>
      </c>
    </row>
    <row r="22" spans="2:15" x14ac:dyDescent="0.2">
      <c r="B22" s="1" t="s">
        <v>46</v>
      </c>
      <c r="D22" s="10">
        <v>2</v>
      </c>
      <c r="E22" s="32">
        <v>48.068800000000003</v>
      </c>
      <c r="F22" s="32">
        <v>1.4029</v>
      </c>
      <c r="G22" s="32">
        <v>7.4711999999999996</v>
      </c>
      <c r="H22" s="32">
        <v>12.7613</v>
      </c>
      <c r="J22" s="10">
        <v>650</v>
      </c>
      <c r="K22" s="10">
        <v>79</v>
      </c>
      <c r="L22" s="1">
        <v>50</v>
      </c>
      <c r="O22" s="7" t="str">
        <f>IF(N22&gt;0,IF(H22&gt;'About this compilation'!$A$19,N22*'About this compilation'!$A$17,""),"")</f>
        <v/>
      </c>
    </row>
    <row r="23" spans="2:15" x14ac:dyDescent="0.2">
      <c r="B23" s="1" t="s">
        <v>46</v>
      </c>
      <c r="D23" s="10">
        <v>2</v>
      </c>
      <c r="E23" s="32">
        <v>48.279699999999998</v>
      </c>
      <c r="F23" s="32">
        <v>0.75939999999999996</v>
      </c>
      <c r="G23" s="32">
        <v>12.872</v>
      </c>
      <c r="H23" s="32">
        <v>13.3232</v>
      </c>
      <c r="J23" s="10">
        <v>0</v>
      </c>
      <c r="K23" s="10">
        <v>78</v>
      </c>
      <c r="L23" s="1">
        <v>37</v>
      </c>
      <c r="O23" s="7" t="str">
        <f>IF(N23&gt;0,IF(H23&gt;'About this compilation'!$A$19,N23*'About this compilation'!$A$17,""),"")</f>
        <v/>
      </c>
    </row>
    <row r="24" spans="2:15" x14ac:dyDescent="0.2">
      <c r="B24" s="1" t="s">
        <v>46</v>
      </c>
      <c r="D24" s="10">
        <v>2</v>
      </c>
      <c r="E24" s="32">
        <v>48.310200000000002</v>
      </c>
      <c r="F24" s="32">
        <v>0.66659999999999997</v>
      </c>
      <c r="G24" s="32">
        <v>12.5456</v>
      </c>
      <c r="H24" s="32">
        <v>13.440200000000001</v>
      </c>
      <c r="J24" s="10">
        <v>0</v>
      </c>
      <c r="K24" s="10">
        <v>58</v>
      </c>
      <c r="L24" s="1">
        <v>54</v>
      </c>
      <c r="O24" s="7" t="str">
        <f>IF(N24&gt;0,IF(H24&gt;'About this compilation'!$A$19,N24*'About this compilation'!$A$17,""),"")</f>
        <v/>
      </c>
    </row>
    <row r="25" spans="2:15" x14ac:dyDescent="0.2">
      <c r="B25" s="1" t="s">
        <v>46</v>
      </c>
      <c r="D25" s="10">
        <v>2</v>
      </c>
      <c r="E25" s="32">
        <v>47.813099999999999</v>
      </c>
      <c r="F25" s="32">
        <v>1.514</v>
      </c>
      <c r="G25" s="32">
        <v>6.5876000000000001</v>
      </c>
      <c r="H25" s="32">
        <v>12.6676</v>
      </c>
      <c r="J25" s="10">
        <v>497</v>
      </c>
      <c r="K25" s="10">
        <v>92</v>
      </c>
      <c r="L25" s="1">
        <v>27</v>
      </c>
      <c r="O25" s="7" t="str">
        <f>IF(N25&gt;0,IF(H25&gt;'About this compilation'!$A$19,N25*'About this compilation'!$A$17,""),"")</f>
        <v/>
      </c>
    </row>
    <row r="26" spans="2:15" x14ac:dyDescent="0.2">
      <c r="B26" s="1" t="s">
        <v>46</v>
      </c>
      <c r="D26" s="10">
        <v>2</v>
      </c>
      <c r="E26" s="32">
        <v>47.8414</v>
      </c>
      <c r="F26" s="32">
        <v>1.4829000000000001</v>
      </c>
      <c r="G26" s="32">
        <v>7.8540000000000001</v>
      </c>
      <c r="H26" s="32">
        <v>11.969200000000001</v>
      </c>
      <c r="J26" s="10">
        <v>455</v>
      </c>
      <c r="K26" s="10">
        <v>214</v>
      </c>
      <c r="L26" s="1">
        <v>70</v>
      </c>
      <c r="O26" s="7" t="str">
        <f>IF(N26&gt;0,IF(H26&gt;'About this compilation'!$A$19,N26*'About this compilation'!$A$17,""),"")</f>
        <v/>
      </c>
    </row>
    <row r="27" spans="2:15" x14ac:dyDescent="0.2">
      <c r="B27" s="1" t="s">
        <v>46</v>
      </c>
      <c r="D27" s="10">
        <v>2</v>
      </c>
      <c r="E27" s="32">
        <v>46.802500000000002</v>
      </c>
      <c r="F27" s="32">
        <v>1.2527999999999999</v>
      </c>
      <c r="G27" s="32">
        <v>12.040900000000001</v>
      </c>
      <c r="H27" s="32">
        <v>13.442399999999999</v>
      </c>
      <c r="J27" s="10">
        <v>711</v>
      </c>
      <c r="K27" s="10">
        <v>116</v>
      </c>
      <c r="L27" s="1">
        <v>74</v>
      </c>
      <c r="O27" s="7" t="str">
        <f>IF(N27&gt;0,IF(H27&gt;'About this compilation'!$A$19,N27*'About this compilation'!$A$17,""),"")</f>
        <v/>
      </c>
    </row>
    <row r="28" spans="2:15" x14ac:dyDescent="0.2">
      <c r="B28" s="1" t="s">
        <v>46</v>
      </c>
      <c r="D28" s="10">
        <v>2</v>
      </c>
      <c r="E28" s="32">
        <v>44.018599999999999</v>
      </c>
      <c r="F28" s="32">
        <v>1.7943</v>
      </c>
      <c r="G28" s="32">
        <v>11.971</v>
      </c>
      <c r="H28" s="32">
        <v>13.4854</v>
      </c>
      <c r="J28" s="10">
        <v>283</v>
      </c>
      <c r="K28" s="10">
        <v>59</v>
      </c>
      <c r="L28" s="1">
        <v>118</v>
      </c>
      <c r="O28" s="7" t="str">
        <f>IF(N28&gt;0,IF(H28&gt;'About this compilation'!$A$19,N28*'About this compilation'!$A$17,""),"")</f>
        <v/>
      </c>
    </row>
    <row r="29" spans="2:15" x14ac:dyDescent="0.2">
      <c r="B29" s="1" t="s">
        <v>47</v>
      </c>
      <c r="D29" s="10">
        <v>2</v>
      </c>
      <c r="E29" s="32">
        <v>43.140999999999998</v>
      </c>
      <c r="F29" s="32">
        <v>1.6087</v>
      </c>
      <c r="G29" s="32">
        <v>16.6675</v>
      </c>
      <c r="H29" s="32">
        <v>10.911</v>
      </c>
      <c r="J29" s="10">
        <v>384</v>
      </c>
      <c r="K29" s="10">
        <v>26</v>
      </c>
      <c r="L29" s="1">
        <v>54</v>
      </c>
      <c r="N29" s="1">
        <v>37</v>
      </c>
      <c r="O29" s="7">
        <f>IF(N29&gt;0,IF(H29&gt;'About this compilation'!$A$19,N29*'About this compilation'!$A$17,""),"")</f>
        <v>5180</v>
      </c>
    </row>
    <row r="30" spans="2:15" x14ac:dyDescent="0.2">
      <c r="B30" s="1" t="s">
        <v>47</v>
      </c>
      <c r="D30" s="10">
        <v>2</v>
      </c>
      <c r="E30" s="32">
        <v>45.075299999999999</v>
      </c>
      <c r="F30" s="32">
        <v>1.2091000000000001</v>
      </c>
      <c r="G30" s="32">
        <v>16.197900000000001</v>
      </c>
      <c r="H30" s="32">
        <v>10.2692</v>
      </c>
      <c r="J30" s="10">
        <v>48</v>
      </c>
      <c r="K30" s="10">
        <v>104</v>
      </c>
      <c r="L30" s="1">
        <v>38</v>
      </c>
      <c r="N30" s="1">
        <v>83</v>
      </c>
      <c r="O30" s="7">
        <f>IF(N30&gt;0,IF(H30&gt;'About this compilation'!$A$19,N30*'About this compilation'!$A$17,""),"")</f>
        <v>11620</v>
      </c>
    </row>
    <row r="31" spans="2:15" x14ac:dyDescent="0.2">
      <c r="B31" s="1" t="s">
        <v>47</v>
      </c>
      <c r="D31" s="10">
        <v>2</v>
      </c>
      <c r="E31" s="32">
        <v>45.380699999999997</v>
      </c>
      <c r="F31" s="32">
        <v>1.2566999999999999</v>
      </c>
      <c r="G31" s="32">
        <v>14.9922</v>
      </c>
      <c r="H31" s="32">
        <v>10.4894</v>
      </c>
      <c r="J31" s="10">
        <v>84</v>
      </c>
      <c r="K31" s="10">
        <v>62</v>
      </c>
      <c r="L31" s="1">
        <v>75</v>
      </c>
      <c r="N31" s="1">
        <v>73</v>
      </c>
      <c r="O31" s="7">
        <f>IF(N31&gt;0,IF(H31&gt;'About this compilation'!$A$19,N31*'About this compilation'!$A$17,""),"")</f>
        <v>10220</v>
      </c>
    </row>
    <row r="32" spans="2:15" x14ac:dyDescent="0.2">
      <c r="B32" s="1" t="s">
        <v>47</v>
      </c>
      <c r="D32" s="10">
        <v>2</v>
      </c>
      <c r="E32" s="32">
        <v>47.878999999999998</v>
      </c>
      <c r="F32" s="32">
        <v>1.948</v>
      </c>
      <c r="G32" s="32">
        <v>7.5186999999999999</v>
      </c>
      <c r="H32" s="32">
        <v>10.4145</v>
      </c>
      <c r="J32" s="10">
        <v>606</v>
      </c>
      <c r="K32" s="10">
        <v>177</v>
      </c>
      <c r="L32" s="1">
        <v>70</v>
      </c>
      <c r="N32" s="1">
        <v>80</v>
      </c>
      <c r="O32" s="7">
        <f>IF(N32&gt;0,IF(H32&gt;'About this compilation'!$A$19,N32*'About this compilation'!$A$17,""),"")</f>
        <v>11200</v>
      </c>
    </row>
    <row r="33" spans="2:15" x14ac:dyDescent="0.2">
      <c r="B33" s="1" t="s">
        <v>47</v>
      </c>
      <c r="D33" s="10">
        <v>2</v>
      </c>
      <c r="E33" s="32">
        <v>47.336199999999998</v>
      </c>
      <c r="F33" s="32">
        <v>2.3919000000000001</v>
      </c>
      <c r="G33" s="32">
        <v>7.5271999999999997</v>
      </c>
      <c r="H33" s="32">
        <v>10.457700000000001</v>
      </c>
      <c r="J33" s="10">
        <v>696</v>
      </c>
      <c r="K33" s="10">
        <v>103</v>
      </c>
      <c r="L33" s="1">
        <v>130</v>
      </c>
      <c r="N33" s="1">
        <v>75</v>
      </c>
      <c r="O33" s="7">
        <f>IF(N33&gt;0,IF(H33&gt;'About this compilation'!$A$19,N33*'About this compilation'!$A$17,""),"")</f>
        <v>10500</v>
      </c>
    </row>
    <row r="34" spans="2:15" x14ac:dyDescent="0.2">
      <c r="B34" s="1" t="s">
        <v>47</v>
      </c>
      <c r="D34" s="10">
        <v>2</v>
      </c>
      <c r="E34" s="32">
        <v>47.695599999999999</v>
      </c>
      <c r="F34" s="32">
        <v>1.9622999999999999</v>
      </c>
      <c r="G34" s="32">
        <v>8.6326999999999998</v>
      </c>
      <c r="H34" s="32">
        <v>9.7766999999999999</v>
      </c>
      <c r="J34" s="10">
        <v>440</v>
      </c>
      <c r="K34" s="10">
        <v>115</v>
      </c>
      <c r="L34" s="1">
        <v>134</v>
      </c>
      <c r="N34" s="1">
        <v>94</v>
      </c>
      <c r="O34" s="7">
        <f>IF(N34&gt;0,IF(H34&gt;'About this compilation'!$A$19,N34*'About this compilation'!$A$17,""),"")</f>
        <v>13160</v>
      </c>
    </row>
    <row r="35" spans="2:15" x14ac:dyDescent="0.2">
      <c r="B35" s="1" t="s">
        <v>47</v>
      </c>
      <c r="D35" s="10">
        <v>2</v>
      </c>
      <c r="E35" s="32">
        <v>46.924900000000001</v>
      </c>
      <c r="F35" s="32">
        <v>2.1137000000000001</v>
      </c>
      <c r="G35" s="32">
        <v>8.1668000000000003</v>
      </c>
      <c r="H35" s="32">
        <v>10.085900000000001</v>
      </c>
      <c r="J35" s="10">
        <v>505</v>
      </c>
      <c r="K35" s="10">
        <v>104</v>
      </c>
      <c r="L35" s="1">
        <v>175</v>
      </c>
      <c r="O35" s="7" t="str">
        <f>IF(N35&gt;0,IF(H35&gt;'About this compilation'!$A$19,N35*'About this compilation'!$A$17,""),"")</f>
        <v/>
      </c>
    </row>
    <row r="36" spans="2:15" x14ac:dyDescent="0.2">
      <c r="B36" s="1" t="s">
        <v>47</v>
      </c>
      <c r="D36" s="10">
        <v>2</v>
      </c>
      <c r="E36" s="32">
        <v>44.8063</v>
      </c>
      <c r="F36" s="32">
        <v>1.9379999999999999</v>
      </c>
      <c r="G36" s="32">
        <v>9.6349999999999998</v>
      </c>
      <c r="H36" s="32">
        <v>10.3832</v>
      </c>
      <c r="J36" s="10">
        <v>732</v>
      </c>
      <c r="K36" s="10">
        <v>185</v>
      </c>
      <c r="L36" s="1">
        <v>80</v>
      </c>
      <c r="O36" s="7" t="str">
        <f>IF(N36&gt;0,IF(H36&gt;'About this compilation'!$A$19,N36*'About this compilation'!$A$17,""),"")</f>
        <v/>
      </c>
    </row>
    <row r="37" spans="2:15" x14ac:dyDescent="0.2">
      <c r="B37" s="1" t="s">
        <v>47</v>
      </c>
      <c r="D37" s="10">
        <v>2</v>
      </c>
      <c r="E37" s="32">
        <v>43.812899999999999</v>
      </c>
      <c r="F37" s="32">
        <v>1.2292000000000001</v>
      </c>
      <c r="G37" s="32">
        <v>17.548999999999999</v>
      </c>
      <c r="H37" s="32">
        <v>10.588100000000001</v>
      </c>
      <c r="J37" s="10">
        <v>178</v>
      </c>
      <c r="K37" s="10">
        <v>84</v>
      </c>
      <c r="L37" s="1">
        <v>23</v>
      </c>
      <c r="O37" s="7" t="str">
        <f>IF(N37&gt;0,IF(H37&gt;'About this compilation'!$A$19,N37*'About this compilation'!$A$17,""),"")</f>
        <v/>
      </c>
    </row>
    <row r="38" spans="2:15" x14ac:dyDescent="0.2">
      <c r="B38" s="1" t="s">
        <v>47</v>
      </c>
      <c r="D38" s="10">
        <v>2</v>
      </c>
      <c r="E38" s="32">
        <v>41.663600000000002</v>
      </c>
      <c r="F38" s="32">
        <v>1.9246000000000001</v>
      </c>
      <c r="G38" s="32">
        <v>17.151499999999999</v>
      </c>
      <c r="H38" s="32">
        <v>10.863899999999999</v>
      </c>
      <c r="J38" s="10">
        <v>269</v>
      </c>
      <c r="K38" s="10">
        <v>167</v>
      </c>
      <c r="L38" s="1">
        <v>164</v>
      </c>
      <c r="O38" s="7" t="str">
        <f>IF(N38&gt;0,IF(H38&gt;'About this compilation'!$A$19,N38*'About this compilation'!$A$17,""),"")</f>
        <v/>
      </c>
    </row>
    <row r="39" spans="2:15" x14ac:dyDescent="0.2">
      <c r="B39" s="1" t="s">
        <v>47</v>
      </c>
      <c r="D39" s="10">
        <v>2</v>
      </c>
      <c r="E39" s="32">
        <v>46.927900000000001</v>
      </c>
      <c r="F39" s="32">
        <v>2.1530999999999998</v>
      </c>
      <c r="G39" s="32">
        <v>7.7872000000000003</v>
      </c>
      <c r="H39" s="32">
        <v>10.366099999999999</v>
      </c>
      <c r="J39" s="10">
        <v>669</v>
      </c>
      <c r="K39" s="10">
        <v>105</v>
      </c>
      <c r="L39" s="1">
        <v>120</v>
      </c>
      <c r="O39" s="7" t="str">
        <f>IF(N39&gt;0,IF(H39&gt;'About this compilation'!$A$19,N39*'About this compilation'!$A$17,""),"")</f>
        <v/>
      </c>
    </row>
    <row r="40" spans="2:15" x14ac:dyDescent="0.2">
      <c r="B40" s="1" t="s">
        <v>47</v>
      </c>
      <c r="D40" s="10">
        <v>2</v>
      </c>
      <c r="E40" s="32">
        <v>47.170400000000001</v>
      </c>
      <c r="F40" s="32">
        <v>2.0973999999999999</v>
      </c>
      <c r="G40" s="32">
        <v>7.7037000000000004</v>
      </c>
      <c r="H40" s="32">
        <v>10.266</v>
      </c>
      <c r="J40" s="10">
        <v>622</v>
      </c>
      <c r="K40" s="10">
        <v>154</v>
      </c>
      <c r="L40" s="1">
        <v>118</v>
      </c>
      <c r="O40" s="7" t="str">
        <f>IF(N40&gt;0,IF(H40&gt;'About this compilation'!$A$19,N40*'About this compilation'!$A$17,""),"")</f>
        <v/>
      </c>
    </row>
    <row r="41" spans="2:15" x14ac:dyDescent="0.2">
      <c r="B41" s="1" t="s">
        <v>47</v>
      </c>
      <c r="D41" s="10">
        <v>2</v>
      </c>
      <c r="E41" s="32">
        <v>46.938600000000001</v>
      </c>
      <c r="F41" s="32">
        <v>1.9842</v>
      </c>
      <c r="G41" s="32">
        <v>8.0121000000000002</v>
      </c>
      <c r="H41" s="32">
        <v>10.1808</v>
      </c>
      <c r="J41" s="10">
        <v>546</v>
      </c>
      <c r="K41" s="10">
        <v>28</v>
      </c>
      <c r="L41" s="1">
        <v>115</v>
      </c>
      <c r="O41" s="7" t="str">
        <f>IF(N41&gt;0,IF(H41&gt;'About this compilation'!$A$19,N41*'About this compilation'!$A$17,""),"")</f>
        <v/>
      </c>
    </row>
    <row r="42" spans="2:15" x14ac:dyDescent="0.2">
      <c r="B42" s="1" t="s">
        <v>47</v>
      </c>
      <c r="D42" s="10">
        <v>2</v>
      </c>
      <c r="E42" s="32">
        <v>47.643099999999997</v>
      </c>
      <c r="F42" s="32">
        <v>2.0973000000000002</v>
      </c>
      <c r="G42" s="32">
        <v>8.2344000000000008</v>
      </c>
      <c r="H42" s="32">
        <v>9.8917999999999999</v>
      </c>
      <c r="J42" s="10">
        <v>532</v>
      </c>
      <c r="K42" s="10">
        <v>132</v>
      </c>
      <c r="L42" s="1">
        <v>140</v>
      </c>
      <c r="O42" s="7" t="str">
        <f>IF(N42&gt;0,IF(H42&gt;'About this compilation'!$A$19,N42*'About this compilation'!$A$17,""),"")</f>
        <v/>
      </c>
    </row>
    <row r="43" spans="2:15" x14ac:dyDescent="0.2">
      <c r="B43" s="1" t="s">
        <v>47</v>
      </c>
      <c r="D43" s="10">
        <v>2</v>
      </c>
      <c r="E43" s="32">
        <v>47.003599999999999</v>
      </c>
      <c r="F43" s="32">
        <v>2.069</v>
      </c>
      <c r="G43" s="32">
        <v>8.8437000000000001</v>
      </c>
      <c r="H43" s="32">
        <v>9.9193999999999996</v>
      </c>
      <c r="J43" s="10">
        <v>626</v>
      </c>
      <c r="K43" s="10">
        <v>113</v>
      </c>
      <c r="L43" s="1">
        <v>92</v>
      </c>
      <c r="O43" s="7" t="str">
        <f>IF(N43&gt;0,IF(H43&gt;'About this compilation'!$A$19,N43*'About this compilation'!$A$17,""),"")</f>
        <v/>
      </c>
    </row>
    <row r="44" spans="2:15" x14ac:dyDescent="0.2">
      <c r="B44" s="1" t="s">
        <v>48</v>
      </c>
      <c r="D44" s="10">
        <v>2</v>
      </c>
      <c r="E44" s="32">
        <v>41.782400000000003</v>
      </c>
      <c r="F44" s="32">
        <v>1.3737999999999999</v>
      </c>
      <c r="G44" s="32">
        <v>13.0839</v>
      </c>
      <c r="H44" s="32">
        <v>11.4552</v>
      </c>
      <c r="J44" s="10">
        <v>974</v>
      </c>
      <c r="K44" s="10">
        <v>159</v>
      </c>
      <c r="L44" s="1">
        <v>86</v>
      </c>
      <c r="O44" s="7" t="str">
        <f>IF(N44&gt;0,IF(H44&gt;'About this compilation'!$A$19,N44*'About this compilation'!$A$17,""),"")</f>
        <v/>
      </c>
    </row>
    <row r="45" spans="2:15" x14ac:dyDescent="0.2">
      <c r="B45" s="1" t="s">
        <v>48</v>
      </c>
      <c r="D45" s="10">
        <v>2</v>
      </c>
      <c r="E45" s="32">
        <v>46.960999999999999</v>
      </c>
      <c r="F45" s="32">
        <v>1.8965000000000001</v>
      </c>
      <c r="G45" s="32">
        <v>11.1432</v>
      </c>
      <c r="H45" s="32">
        <v>10.4925</v>
      </c>
      <c r="J45" s="10">
        <v>651</v>
      </c>
      <c r="K45" s="10">
        <v>153</v>
      </c>
      <c r="L45" s="1">
        <v>101</v>
      </c>
      <c r="O45" s="7" t="str">
        <f>IF(N45&gt;0,IF(H45&gt;'About this compilation'!$A$19,N45*'About this compilation'!$A$17,""),"")</f>
        <v/>
      </c>
    </row>
    <row r="46" spans="2:15" x14ac:dyDescent="0.2">
      <c r="B46" s="1" t="s">
        <v>48</v>
      </c>
      <c r="D46" s="10">
        <v>2</v>
      </c>
      <c r="E46" s="32">
        <v>40.872799999999998</v>
      </c>
      <c r="F46" s="32">
        <v>0.21729999999999999</v>
      </c>
      <c r="G46" s="32">
        <v>18.144200000000001</v>
      </c>
      <c r="H46" s="32">
        <v>38.4527</v>
      </c>
      <c r="J46" s="10">
        <v>29</v>
      </c>
      <c r="K46" s="10">
        <v>81</v>
      </c>
      <c r="L46" s="1">
        <v>0</v>
      </c>
      <c r="O46" s="7" t="str">
        <f>IF(N46&gt;0,IF(H46&gt;'About this compilation'!$A$19,N46*'About this compilation'!$A$17,""),"")</f>
        <v/>
      </c>
    </row>
    <row r="47" spans="2:15" x14ac:dyDescent="0.2">
      <c r="B47" s="1" t="s">
        <v>48</v>
      </c>
      <c r="D47" s="10">
        <v>2</v>
      </c>
      <c r="E47" s="32">
        <v>51.601500000000001</v>
      </c>
      <c r="F47" s="32">
        <v>1.5395000000000001</v>
      </c>
      <c r="G47" s="32">
        <v>9.33</v>
      </c>
      <c r="H47" s="32">
        <v>12.968299999999999</v>
      </c>
      <c r="J47" s="10">
        <v>0</v>
      </c>
      <c r="K47" s="10">
        <v>50</v>
      </c>
      <c r="L47" s="1">
        <v>11</v>
      </c>
      <c r="O47" s="7" t="str">
        <f>IF(N47&gt;0,IF(H47&gt;'About this compilation'!$A$19,N47*'About this compilation'!$A$17,""),"")</f>
        <v/>
      </c>
    </row>
    <row r="48" spans="2:15" x14ac:dyDescent="0.2">
      <c r="B48" s="1" t="s">
        <v>48</v>
      </c>
      <c r="D48" s="10">
        <v>2</v>
      </c>
      <c r="E48" s="32">
        <v>45.812399999999997</v>
      </c>
      <c r="F48" s="32">
        <v>0.72689999999999999</v>
      </c>
      <c r="G48" s="32">
        <v>18.427800000000001</v>
      </c>
      <c r="H48" s="32">
        <v>11.452</v>
      </c>
      <c r="J48" s="10">
        <v>55</v>
      </c>
      <c r="K48" s="10">
        <v>27</v>
      </c>
      <c r="L48" s="1">
        <v>14</v>
      </c>
      <c r="O48" s="7" t="str">
        <f>IF(N48&gt;0,IF(H48&gt;'About this compilation'!$A$19,N48*'About this compilation'!$A$17,""),"")</f>
        <v/>
      </c>
    </row>
    <row r="49" spans="2:15" x14ac:dyDescent="0.2">
      <c r="B49" s="1" t="s">
        <v>48</v>
      </c>
      <c r="D49" s="10">
        <v>2</v>
      </c>
      <c r="E49" s="32">
        <v>48.270600000000002</v>
      </c>
      <c r="F49" s="32">
        <v>0.83250000000000002</v>
      </c>
      <c r="G49" s="32">
        <v>15.362299999999999</v>
      </c>
      <c r="H49" s="32">
        <v>12.2821</v>
      </c>
      <c r="J49" s="10">
        <v>59</v>
      </c>
      <c r="K49" s="10">
        <v>0</v>
      </c>
      <c r="L49" s="1">
        <v>30</v>
      </c>
      <c r="O49" s="7" t="str">
        <f>IF(N49&gt;0,IF(H49&gt;'About this compilation'!$A$19,N49*'About this compilation'!$A$17,""),"")</f>
        <v/>
      </c>
    </row>
    <row r="50" spans="2:15" x14ac:dyDescent="0.2">
      <c r="B50" s="1" t="s">
        <v>48</v>
      </c>
      <c r="D50" s="10">
        <v>2</v>
      </c>
      <c r="E50" s="32">
        <v>45.064500000000002</v>
      </c>
      <c r="F50" s="32">
        <v>1.0227999999999999</v>
      </c>
      <c r="G50" s="32">
        <v>12.0215</v>
      </c>
      <c r="H50" s="32">
        <v>11.2507</v>
      </c>
      <c r="J50" s="10">
        <v>1363</v>
      </c>
      <c r="K50" s="10">
        <v>84</v>
      </c>
      <c r="L50" s="1">
        <v>67</v>
      </c>
      <c r="O50" s="7" t="str">
        <f>IF(N50&gt;0,IF(H50&gt;'About this compilation'!$A$19,N50*'About this compilation'!$A$17,""),"")</f>
        <v/>
      </c>
    </row>
    <row r="51" spans="2:15" x14ac:dyDescent="0.2">
      <c r="B51" s="1" t="s">
        <v>48</v>
      </c>
      <c r="D51" s="10">
        <v>2</v>
      </c>
      <c r="E51" s="32">
        <v>43.295099999999998</v>
      </c>
      <c r="F51" s="32">
        <v>1.8275999999999999</v>
      </c>
      <c r="G51" s="32">
        <v>14.5443</v>
      </c>
      <c r="H51" s="32">
        <v>13.190300000000001</v>
      </c>
      <c r="J51" s="10">
        <v>113</v>
      </c>
      <c r="K51" s="10">
        <v>66</v>
      </c>
      <c r="L51" s="1">
        <v>136</v>
      </c>
      <c r="O51" s="7" t="str">
        <f>IF(N51&gt;0,IF(H51&gt;'About this compilation'!$A$19,N51*'About this compilation'!$A$17,""),"")</f>
        <v/>
      </c>
    </row>
    <row r="52" spans="2:15" x14ac:dyDescent="0.2">
      <c r="B52" s="1" t="s">
        <v>48</v>
      </c>
      <c r="D52" s="10">
        <v>2</v>
      </c>
      <c r="E52" s="32">
        <v>46.420699999999997</v>
      </c>
      <c r="F52" s="32">
        <v>0.45440000000000003</v>
      </c>
      <c r="G52" s="32">
        <v>18.301300000000001</v>
      </c>
      <c r="H52" s="32">
        <v>12.1214</v>
      </c>
      <c r="J52" s="10">
        <v>0</v>
      </c>
      <c r="K52" s="10">
        <v>19</v>
      </c>
      <c r="L52" s="1">
        <v>8</v>
      </c>
      <c r="O52" s="7" t="str">
        <f>IF(N52&gt;0,IF(H52&gt;'About this compilation'!$A$19,N52*'About this compilation'!$A$17,""),"")</f>
        <v/>
      </c>
    </row>
    <row r="53" spans="2:15" x14ac:dyDescent="0.2">
      <c r="B53" s="1" t="s">
        <v>48</v>
      </c>
      <c r="D53" s="10">
        <v>2</v>
      </c>
      <c r="E53" s="32">
        <v>46.5473</v>
      </c>
      <c r="F53" s="32">
        <v>1.8711</v>
      </c>
      <c r="G53" s="32">
        <v>10.1008</v>
      </c>
      <c r="H53" s="32">
        <v>11.4712</v>
      </c>
      <c r="J53" s="10">
        <v>821</v>
      </c>
      <c r="K53" s="10">
        <v>130</v>
      </c>
      <c r="L53" s="1">
        <v>71</v>
      </c>
      <c r="O53" s="7" t="str">
        <f>IF(N53&gt;0,IF(H53&gt;'About this compilation'!$A$19,N53*'About this compilation'!$A$17,""),"")</f>
        <v/>
      </c>
    </row>
    <row r="54" spans="2:15" x14ac:dyDescent="0.2">
      <c r="B54" s="1" t="s">
        <v>48</v>
      </c>
      <c r="D54" s="10">
        <v>2</v>
      </c>
      <c r="E54" s="32">
        <v>59.105200000000004</v>
      </c>
      <c r="F54" s="32">
        <v>0.1008</v>
      </c>
      <c r="G54" s="32">
        <v>8.3890999999999991</v>
      </c>
      <c r="H54" s="32">
        <v>13.899900000000001</v>
      </c>
      <c r="J54" s="10">
        <v>103</v>
      </c>
      <c r="K54" s="10">
        <v>0</v>
      </c>
      <c r="L54" s="1">
        <v>19</v>
      </c>
      <c r="O54" s="7" t="str">
        <f>IF(N54&gt;0,IF(H54&gt;'About this compilation'!$A$19,N54*'About this compilation'!$A$17,""),"")</f>
        <v/>
      </c>
    </row>
    <row r="55" spans="2:15" x14ac:dyDescent="0.2">
      <c r="B55" s="1" t="s">
        <v>48</v>
      </c>
      <c r="D55" s="10">
        <v>2</v>
      </c>
      <c r="E55" s="32">
        <v>48.863100000000003</v>
      </c>
      <c r="F55" s="32">
        <v>1.7572000000000001</v>
      </c>
      <c r="G55" s="32">
        <v>14.05</v>
      </c>
      <c r="H55" s="32">
        <v>12.431100000000001</v>
      </c>
      <c r="J55" s="10">
        <v>52</v>
      </c>
      <c r="K55" s="10">
        <v>0</v>
      </c>
      <c r="L55" s="1">
        <v>0</v>
      </c>
      <c r="O55" s="7" t="str">
        <f>IF(N55&gt;0,IF(H55&gt;'About this compilation'!$A$19,N55*'About this compilation'!$A$17,""),"")</f>
        <v/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75"/>
  <sheetViews>
    <sheetView workbookViewId="0">
      <pane ySplit="1" topLeftCell="A138" activePane="bottomLeft" state="frozen"/>
      <selection pane="bottomLeft" activeCell="O39" sqref="O39:O146"/>
    </sheetView>
  </sheetViews>
  <sheetFormatPr baseColWidth="10" defaultRowHeight="16" x14ac:dyDescent="0.2"/>
  <sheetData>
    <row r="1" spans="1:15" x14ac:dyDescent="0.2">
      <c r="A1" s="3" t="s">
        <v>49</v>
      </c>
      <c r="B1" s="3" t="s">
        <v>51</v>
      </c>
      <c r="C1" s="3" t="s">
        <v>52</v>
      </c>
      <c r="D1" s="10" t="s">
        <v>659</v>
      </c>
      <c r="E1" s="10" t="s">
        <v>660</v>
      </c>
      <c r="F1" s="10" t="s">
        <v>661</v>
      </c>
      <c r="G1" s="10" t="s">
        <v>662</v>
      </c>
      <c r="H1" s="10" t="s">
        <v>142</v>
      </c>
      <c r="I1" s="10" t="s">
        <v>663</v>
      </c>
      <c r="J1" s="10" t="s">
        <v>664</v>
      </c>
      <c r="K1" s="10" t="s">
        <v>665</v>
      </c>
      <c r="L1" s="10" t="s">
        <v>666</v>
      </c>
      <c r="M1" s="10" t="s">
        <v>669</v>
      </c>
      <c r="N1" s="10" t="s">
        <v>0</v>
      </c>
      <c r="O1" s="10" t="s">
        <v>670</v>
      </c>
    </row>
    <row r="2" spans="1:15" x14ac:dyDescent="0.2">
      <c r="A2" t="s">
        <v>104</v>
      </c>
      <c r="B2" s="11" t="s">
        <v>67</v>
      </c>
      <c r="C2" s="4"/>
      <c r="D2" s="4">
        <v>2</v>
      </c>
      <c r="E2" s="33">
        <v>50.36</v>
      </c>
      <c r="F2" s="33">
        <v>0.80400000000000005</v>
      </c>
      <c r="G2" s="33">
        <v>13.81</v>
      </c>
      <c r="H2" s="33">
        <v>10.08</v>
      </c>
      <c r="I2" s="6"/>
      <c r="J2" s="19">
        <v>569.20000000000005</v>
      </c>
      <c r="K2" s="19">
        <v>20.2</v>
      </c>
      <c r="L2" s="19">
        <v>455.1</v>
      </c>
      <c r="M2" s="8"/>
      <c r="N2" s="1"/>
      <c r="O2" s="7" t="str">
        <f>IF(N2&gt;0,N2*'About this compilation'!$A$17,"")</f>
        <v/>
      </c>
    </row>
    <row r="3" spans="1:15" x14ac:dyDescent="0.2">
      <c r="B3" s="12" t="s">
        <v>68</v>
      </c>
      <c r="D3" s="4">
        <v>2</v>
      </c>
      <c r="E3" s="33">
        <v>49.726666666666702</v>
      </c>
      <c r="F3" s="33">
        <v>0.75333333333333297</v>
      </c>
      <c r="G3" s="33">
        <v>12.84</v>
      </c>
      <c r="H3" s="33">
        <v>10.3266666666667</v>
      </c>
      <c r="J3" s="20">
        <v>511.9</v>
      </c>
      <c r="K3" s="20">
        <v>12.1</v>
      </c>
      <c r="L3" s="20">
        <v>408.9</v>
      </c>
      <c r="O3" s="7" t="str">
        <f>IF(N3&gt;0,N3*'About this compilation'!$A$17,"")</f>
        <v/>
      </c>
    </row>
    <row r="4" spans="1:15" x14ac:dyDescent="0.2">
      <c r="B4" s="13" t="s">
        <v>69</v>
      </c>
      <c r="D4" s="4">
        <v>2</v>
      </c>
      <c r="E4" s="33">
        <v>47.447000000000003</v>
      </c>
      <c r="F4" s="33">
        <v>1.5465</v>
      </c>
      <c r="G4" s="33">
        <v>9.18</v>
      </c>
      <c r="H4" s="33">
        <v>9.4209999999999994</v>
      </c>
      <c r="J4" s="19">
        <v>448.3</v>
      </c>
      <c r="K4" s="20">
        <v>25.2</v>
      </c>
      <c r="L4" s="19">
        <v>347.8</v>
      </c>
      <c r="O4" s="7" t="str">
        <f>IF(N4&gt;0,N4*'About this compilation'!$A$17,"")</f>
        <v/>
      </c>
    </row>
    <row r="5" spans="1:15" x14ac:dyDescent="0.2">
      <c r="B5" s="14" t="s">
        <v>70</v>
      </c>
      <c r="D5" s="4">
        <v>2</v>
      </c>
      <c r="E5" s="33">
        <v>50.978000000000002</v>
      </c>
      <c r="F5" s="33">
        <v>1.26</v>
      </c>
      <c r="G5" s="33">
        <v>7.3959999999999999</v>
      </c>
      <c r="H5" s="33">
        <v>9.7750000000000004</v>
      </c>
      <c r="J5" s="20">
        <v>70.099999999999994</v>
      </c>
      <c r="K5" s="20">
        <v>36.299999999999997</v>
      </c>
      <c r="L5" s="20">
        <v>213.2</v>
      </c>
      <c r="O5" s="7" t="str">
        <f>IF(N5&gt;0,N5*'About this compilation'!$A$17,"")</f>
        <v/>
      </c>
    </row>
    <row r="6" spans="1:15" x14ac:dyDescent="0.2">
      <c r="B6" s="15" t="s">
        <v>71</v>
      </c>
      <c r="D6" s="4">
        <v>2</v>
      </c>
      <c r="E6" s="33">
        <v>48.819200000000002</v>
      </c>
      <c r="F6" s="33">
        <v>1.3209</v>
      </c>
      <c r="G6" s="33">
        <v>7.2244000000000002</v>
      </c>
      <c r="H6" s="33">
        <v>15.421099999999999</v>
      </c>
      <c r="J6" s="20">
        <v>34.6</v>
      </c>
      <c r="K6" s="20">
        <v>15.9</v>
      </c>
      <c r="L6" s="20">
        <v>289.3</v>
      </c>
      <c r="O6" s="7" t="str">
        <f>IF(N6&gt;0,N6*'About this compilation'!$A$17,"")</f>
        <v/>
      </c>
    </row>
    <row r="7" spans="1:15" x14ac:dyDescent="0.2">
      <c r="B7" s="14" t="s">
        <v>72</v>
      </c>
      <c r="D7" s="4">
        <v>2</v>
      </c>
      <c r="E7" s="33">
        <v>46.863999999999997</v>
      </c>
      <c r="F7" s="33">
        <v>1.415</v>
      </c>
      <c r="G7" s="33">
        <v>11.048</v>
      </c>
      <c r="H7" s="33">
        <v>11.183999999999999</v>
      </c>
      <c r="J7" s="20">
        <v>148.5</v>
      </c>
      <c r="K7" s="20">
        <v>23.6</v>
      </c>
      <c r="L7" s="20">
        <v>316.60000000000002</v>
      </c>
      <c r="O7" s="7" t="str">
        <f>IF(N7&gt;0,N7*'About this compilation'!$A$17,"")</f>
        <v/>
      </c>
    </row>
    <row r="8" spans="1:15" x14ac:dyDescent="0.2">
      <c r="B8" s="14" t="s">
        <v>73</v>
      </c>
      <c r="D8" s="4">
        <v>2</v>
      </c>
      <c r="E8" s="33">
        <v>47.851500000000001</v>
      </c>
      <c r="F8" s="33">
        <v>0.84299999999999997</v>
      </c>
      <c r="G8" s="33">
        <v>11.436500000000001</v>
      </c>
      <c r="H8" s="33">
        <v>10.324</v>
      </c>
      <c r="J8" s="20">
        <v>158.5</v>
      </c>
      <c r="K8" s="20">
        <v>23</v>
      </c>
      <c r="L8" s="20">
        <v>341.8</v>
      </c>
      <c r="O8" s="7" t="str">
        <f>IF(N8&gt;0,N8*'About this compilation'!$A$17,"")</f>
        <v/>
      </c>
    </row>
    <row r="9" spans="1:15" x14ac:dyDescent="0.2">
      <c r="B9" s="12" t="s">
        <v>74</v>
      </c>
      <c r="D9" s="4">
        <v>2</v>
      </c>
      <c r="E9" s="33">
        <v>48.575000000000003</v>
      </c>
      <c r="F9" s="33">
        <v>1.2015</v>
      </c>
      <c r="G9" s="33">
        <v>7.4050000000000002</v>
      </c>
      <c r="H9" s="33">
        <v>17.23</v>
      </c>
      <c r="J9" s="20">
        <v>194.6</v>
      </c>
      <c r="K9" s="19">
        <v>27.2</v>
      </c>
      <c r="L9" s="20">
        <v>297.60000000000002</v>
      </c>
      <c r="O9" s="7" t="str">
        <f>IF(N9&gt;0,N9*'About this compilation'!$A$17,"")</f>
        <v/>
      </c>
    </row>
    <row r="10" spans="1:15" x14ac:dyDescent="0.2">
      <c r="B10" s="12" t="s">
        <v>75</v>
      </c>
      <c r="D10" s="4">
        <v>2</v>
      </c>
      <c r="E10" s="33">
        <v>50.64</v>
      </c>
      <c r="F10" s="33">
        <v>1.25</v>
      </c>
      <c r="G10" s="33">
        <v>14</v>
      </c>
      <c r="H10" s="33">
        <v>8.1199999999999992</v>
      </c>
      <c r="J10" s="20">
        <v>138.9</v>
      </c>
      <c r="K10" s="20">
        <v>23.3</v>
      </c>
      <c r="L10" s="19">
        <v>441</v>
      </c>
      <c r="O10" s="7" t="str">
        <f>IF(N10&gt;0,N10*'About this compilation'!$A$17,"")</f>
        <v/>
      </c>
    </row>
    <row r="11" spans="1:15" x14ac:dyDescent="0.2">
      <c r="B11" s="12" t="s">
        <v>76</v>
      </c>
      <c r="D11" s="4">
        <v>2</v>
      </c>
      <c r="E11" s="33">
        <v>50.69</v>
      </c>
      <c r="F11" s="33">
        <v>1.0840000000000001</v>
      </c>
      <c r="G11" s="33">
        <v>9</v>
      </c>
      <c r="H11" s="33">
        <v>11.195</v>
      </c>
      <c r="J11" s="20">
        <v>563.20000000000005</v>
      </c>
      <c r="K11" s="20">
        <v>15.2</v>
      </c>
      <c r="L11" s="20">
        <v>435.7</v>
      </c>
      <c r="O11" s="7" t="str">
        <f>IF(N11&gt;0,N11*'About this compilation'!$A$17,"")</f>
        <v/>
      </c>
    </row>
    <row r="12" spans="1:15" x14ac:dyDescent="0.2">
      <c r="B12" s="12" t="s">
        <v>77</v>
      </c>
      <c r="D12" s="4">
        <v>2</v>
      </c>
      <c r="E12" s="33">
        <v>50.04</v>
      </c>
      <c r="F12" s="33">
        <v>1.1365000000000001</v>
      </c>
      <c r="G12" s="33">
        <v>9.5549999999999997</v>
      </c>
      <c r="H12" s="33">
        <v>10.685</v>
      </c>
      <c r="J12" s="20">
        <v>31.9</v>
      </c>
      <c r="K12" s="20">
        <v>4.5999999999999996</v>
      </c>
      <c r="L12" s="20">
        <v>206.9</v>
      </c>
      <c r="O12" s="7" t="str">
        <f>IF(N12&gt;0,N12*'About this compilation'!$A$17,"")</f>
        <v/>
      </c>
    </row>
    <row r="13" spans="1:15" x14ac:dyDescent="0.2">
      <c r="B13" s="14" t="s">
        <v>78</v>
      </c>
      <c r="D13" s="4">
        <v>2</v>
      </c>
      <c r="E13" s="33">
        <v>48.57</v>
      </c>
      <c r="F13" s="33">
        <v>1.2335</v>
      </c>
      <c r="G13" s="33">
        <v>9.7349999999999994</v>
      </c>
      <c r="H13" s="33">
        <v>13.9</v>
      </c>
      <c r="J13" s="20">
        <v>28.4</v>
      </c>
      <c r="K13" s="20">
        <v>18.2</v>
      </c>
      <c r="L13" s="20">
        <v>291.7</v>
      </c>
      <c r="O13" s="7" t="str">
        <f>IF(N13&gt;0,N13*'About this compilation'!$A$17,"")</f>
        <v/>
      </c>
    </row>
    <row r="14" spans="1:15" x14ac:dyDescent="0.2">
      <c r="B14" s="12" t="s">
        <v>79</v>
      </c>
      <c r="D14" s="4">
        <v>2</v>
      </c>
      <c r="E14" s="33">
        <v>50.284999999999997</v>
      </c>
      <c r="F14" s="33">
        <v>0.91749999999999998</v>
      </c>
      <c r="G14" s="33">
        <v>13.64</v>
      </c>
      <c r="H14" s="33">
        <v>11.27</v>
      </c>
      <c r="J14" s="20">
        <v>534.1</v>
      </c>
      <c r="K14" s="20">
        <v>24.4</v>
      </c>
      <c r="L14" s="20">
        <v>384</v>
      </c>
      <c r="O14" s="7" t="str">
        <f>IF(N14&gt;0,N14*'About this compilation'!$A$17,"")</f>
        <v/>
      </c>
    </row>
    <row r="15" spans="1:15" x14ac:dyDescent="0.2">
      <c r="B15" s="12" t="s">
        <v>80</v>
      </c>
      <c r="D15" s="4">
        <v>2</v>
      </c>
      <c r="E15" s="33">
        <v>50.99</v>
      </c>
      <c r="F15" s="33">
        <v>1.0169999999999999</v>
      </c>
      <c r="G15" s="33">
        <v>12.67</v>
      </c>
      <c r="H15" s="33">
        <v>11.2</v>
      </c>
      <c r="J15" s="19">
        <v>877</v>
      </c>
      <c r="K15" s="19">
        <v>34.299999999999997</v>
      </c>
      <c r="L15" s="20">
        <v>370.5</v>
      </c>
      <c r="O15" s="7" t="str">
        <f>IF(N15&gt;0,N15*'About this compilation'!$A$17,"")</f>
        <v/>
      </c>
    </row>
    <row r="16" spans="1:15" x14ac:dyDescent="0.2">
      <c r="B16" s="16" t="s">
        <v>81</v>
      </c>
      <c r="D16" s="4">
        <v>2</v>
      </c>
      <c r="E16" s="33">
        <v>48.18</v>
      </c>
      <c r="F16" s="33">
        <v>0.93899999999999995</v>
      </c>
      <c r="G16" s="33">
        <v>14.175000000000001</v>
      </c>
      <c r="H16" s="33">
        <v>13.31</v>
      </c>
      <c r="J16" s="20">
        <v>619.5</v>
      </c>
      <c r="K16" s="20">
        <v>25.4</v>
      </c>
      <c r="L16" s="20">
        <v>384.4</v>
      </c>
      <c r="O16" s="7" t="str">
        <f>IF(N16&gt;0,N16*'About this compilation'!$A$17,"")</f>
        <v/>
      </c>
    </row>
    <row r="17" spans="2:15" x14ac:dyDescent="0.2">
      <c r="B17" s="15" t="s">
        <v>82</v>
      </c>
      <c r="D17" s="4">
        <v>2</v>
      </c>
      <c r="E17" s="33">
        <v>47.658999999999999</v>
      </c>
      <c r="F17" s="33">
        <v>1.01033333333333</v>
      </c>
      <c r="G17" s="33">
        <v>11.4386666666667</v>
      </c>
      <c r="H17" s="33">
        <v>12.978</v>
      </c>
      <c r="J17" s="20">
        <v>90.8</v>
      </c>
      <c r="K17" s="20">
        <v>26.5</v>
      </c>
      <c r="L17" s="20">
        <v>277.2</v>
      </c>
      <c r="O17" s="7" t="str">
        <f>IF(N17&gt;0,N17*'About this compilation'!$A$17,"")</f>
        <v/>
      </c>
    </row>
    <row r="18" spans="2:15" x14ac:dyDescent="0.2">
      <c r="B18" s="14" t="s">
        <v>83</v>
      </c>
      <c r="D18" s="4">
        <v>2</v>
      </c>
      <c r="E18" s="33">
        <v>48.204999999999998</v>
      </c>
      <c r="F18" s="33">
        <v>1.0640000000000001</v>
      </c>
      <c r="G18" s="33">
        <v>8.8949999999999996</v>
      </c>
      <c r="H18" s="33">
        <v>12.041</v>
      </c>
      <c r="J18" s="20">
        <v>378.9</v>
      </c>
      <c r="K18" s="20">
        <v>28.6</v>
      </c>
      <c r="L18" s="20">
        <v>301.2</v>
      </c>
      <c r="O18" s="7" t="str">
        <f>IF(N18&gt;0,N18*'About this compilation'!$A$17,"")</f>
        <v/>
      </c>
    </row>
    <row r="19" spans="2:15" x14ac:dyDescent="0.2">
      <c r="B19" s="14" t="s">
        <v>84</v>
      </c>
      <c r="D19" s="4">
        <v>2</v>
      </c>
      <c r="E19" s="33">
        <v>47.8</v>
      </c>
      <c r="F19" s="33">
        <v>1.0629999999999999</v>
      </c>
      <c r="G19" s="33">
        <v>9.1590000000000007</v>
      </c>
      <c r="H19" s="33">
        <v>11.916</v>
      </c>
      <c r="J19" s="20">
        <v>60</v>
      </c>
      <c r="K19" s="20">
        <v>27.5</v>
      </c>
      <c r="L19" s="20">
        <v>310.10000000000002</v>
      </c>
      <c r="O19" s="7" t="str">
        <f>IF(N19&gt;0,N19*'About this compilation'!$A$17,"")</f>
        <v/>
      </c>
    </row>
    <row r="20" spans="2:15" x14ac:dyDescent="0.2">
      <c r="B20" s="17" t="s">
        <v>85</v>
      </c>
      <c r="D20" s="4">
        <v>2</v>
      </c>
      <c r="E20" s="33">
        <v>48.77</v>
      </c>
      <c r="F20" s="33">
        <v>1.1100000000000001</v>
      </c>
      <c r="G20" s="33">
        <v>11.49</v>
      </c>
      <c r="H20" s="33">
        <v>8.43</v>
      </c>
      <c r="J20" s="19">
        <v>880.7</v>
      </c>
      <c r="K20" s="20">
        <v>28.4</v>
      </c>
      <c r="L20" s="20">
        <v>350.2</v>
      </c>
      <c r="O20" s="7" t="str">
        <f>IF(N20&gt;0,N20*'About this compilation'!$A$17,"")</f>
        <v/>
      </c>
    </row>
    <row r="21" spans="2:15" x14ac:dyDescent="0.2">
      <c r="B21" s="15" t="s">
        <v>86</v>
      </c>
      <c r="D21" s="4">
        <v>2</v>
      </c>
      <c r="E21" s="33">
        <v>49.783000000000001</v>
      </c>
      <c r="F21" s="33">
        <v>0.76700000000000002</v>
      </c>
      <c r="G21" s="33">
        <v>11.513</v>
      </c>
      <c r="H21" s="33">
        <v>13.337999999999999</v>
      </c>
      <c r="J21" s="20">
        <v>65.8</v>
      </c>
      <c r="K21" s="20">
        <v>20</v>
      </c>
      <c r="L21" s="20">
        <v>292</v>
      </c>
      <c r="O21" s="7" t="str">
        <f>IF(N21&gt;0,N21*'About this compilation'!$A$17,"")</f>
        <v/>
      </c>
    </row>
    <row r="22" spans="2:15" x14ac:dyDescent="0.2">
      <c r="B22" s="16" t="s">
        <v>87</v>
      </c>
      <c r="D22" s="4">
        <v>2</v>
      </c>
      <c r="E22" s="33">
        <v>47.532499999999999</v>
      </c>
      <c r="F22" s="33">
        <v>0.93799999999999994</v>
      </c>
      <c r="G22" s="33">
        <v>15.275</v>
      </c>
      <c r="H22" s="33">
        <v>14.02</v>
      </c>
      <c r="J22" s="20">
        <v>353</v>
      </c>
      <c r="K22" s="19">
        <v>39.299999999999997</v>
      </c>
      <c r="L22" s="19">
        <v>359</v>
      </c>
      <c r="O22" s="7" t="str">
        <f>IF(N22&gt;0,N22*'About this compilation'!$A$17,"")</f>
        <v/>
      </c>
    </row>
    <row r="23" spans="2:15" x14ac:dyDescent="0.2">
      <c r="B23" s="16" t="s">
        <v>88</v>
      </c>
      <c r="D23" s="4">
        <v>2</v>
      </c>
      <c r="E23" s="33">
        <v>47.27</v>
      </c>
      <c r="F23" s="33">
        <v>0.92</v>
      </c>
      <c r="G23" s="33">
        <v>12.18</v>
      </c>
      <c r="H23" s="33">
        <v>9.85</v>
      </c>
      <c r="J23" s="20">
        <v>97.1</v>
      </c>
      <c r="K23" s="20">
        <v>43.4</v>
      </c>
      <c r="L23" s="20">
        <v>190.4</v>
      </c>
      <c r="O23" s="7" t="str">
        <f>IF(N23&gt;0,N23*'About this compilation'!$A$17,"")</f>
        <v/>
      </c>
    </row>
    <row r="24" spans="2:15" x14ac:dyDescent="0.2">
      <c r="B24" s="16" t="s">
        <v>89</v>
      </c>
      <c r="D24" s="4">
        <v>2</v>
      </c>
      <c r="E24" s="33">
        <v>48.57</v>
      </c>
      <c r="F24" s="33">
        <v>0.91600000000000004</v>
      </c>
      <c r="G24" s="33">
        <v>12.01</v>
      </c>
      <c r="H24" s="33">
        <v>10</v>
      </c>
      <c r="J24" s="20">
        <v>136.69999999999999</v>
      </c>
      <c r="K24" s="19">
        <v>126.8</v>
      </c>
      <c r="L24" s="20">
        <v>391.1</v>
      </c>
      <c r="O24" s="7" t="str">
        <f>IF(N24&gt;0,N24*'About this compilation'!$A$17,"")</f>
        <v/>
      </c>
    </row>
    <row r="25" spans="2:15" x14ac:dyDescent="0.2">
      <c r="B25" s="16" t="s">
        <v>90</v>
      </c>
      <c r="D25" s="4">
        <v>2</v>
      </c>
      <c r="E25" s="33">
        <v>47.94</v>
      </c>
      <c r="F25" s="33">
        <v>0.68700000000000006</v>
      </c>
      <c r="G25" s="33">
        <v>16.353000000000002</v>
      </c>
      <c r="H25" s="33">
        <v>9.81</v>
      </c>
      <c r="J25" s="20">
        <v>534.5</v>
      </c>
      <c r="K25" s="20">
        <v>13.9</v>
      </c>
      <c r="L25" s="20">
        <v>402.7</v>
      </c>
      <c r="O25" s="7" t="str">
        <f>IF(N25&gt;0,N25*'About this compilation'!$A$17,"")</f>
        <v/>
      </c>
    </row>
    <row r="26" spans="2:15" x14ac:dyDescent="0.2">
      <c r="B26" s="16" t="s">
        <v>91</v>
      </c>
      <c r="D26" s="4">
        <v>2</v>
      </c>
      <c r="E26" s="33">
        <v>47.88</v>
      </c>
      <c r="F26" s="33">
        <v>0.72799999999999998</v>
      </c>
      <c r="G26" s="33">
        <v>15.154999999999999</v>
      </c>
      <c r="H26" s="33">
        <v>11.677</v>
      </c>
      <c r="J26" s="20">
        <v>415.2</v>
      </c>
      <c r="K26" s="20">
        <v>13.8</v>
      </c>
      <c r="L26" s="20">
        <v>358.3</v>
      </c>
      <c r="O26" s="7" t="str">
        <f>IF(N26&gt;0,N26*'About this compilation'!$A$17,"")</f>
        <v/>
      </c>
    </row>
    <row r="27" spans="2:15" x14ac:dyDescent="0.2">
      <c r="B27" s="16" t="s">
        <v>92</v>
      </c>
      <c r="D27" s="4">
        <v>2</v>
      </c>
      <c r="E27" s="33">
        <v>52.372999999999998</v>
      </c>
      <c r="F27" s="33">
        <v>0.50949999999999995</v>
      </c>
      <c r="G27" s="33">
        <v>11.044499999999999</v>
      </c>
      <c r="H27" s="33">
        <v>10.8735</v>
      </c>
      <c r="J27" s="20">
        <v>33.200000000000003</v>
      </c>
      <c r="K27" s="20">
        <v>2.2000000000000002</v>
      </c>
      <c r="L27" s="20">
        <v>278.39999999999998</v>
      </c>
      <c r="O27" s="7" t="str">
        <f>IF(N27&gt;0,N27*'About this compilation'!$A$17,"")</f>
        <v/>
      </c>
    </row>
    <row r="28" spans="2:15" x14ac:dyDescent="0.2">
      <c r="B28" s="15" t="s">
        <v>93</v>
      </c>
      <c r="D28" s="4">
        <v>2</v>
      </c>
      <c r="E28" s="33">
        <v>48.881999999999998</v>
      </c>
      <c r="F28" s="33">
        <v>1.2250000000000001</v>
      </c>
      <c r="G28" s="33">
        <v>13.840999999999999</v>
      </c>
      <c r="H28" s="33">
        <v>7.8330000000000002</v>
      </c>
      <c r="J28" s="19">
        <v>1104.4000000000001</v>
      </c>
      <c r="K28" s="20">
        <v>30</v>
      </c>
      <c r="L28" s="20">
        <v>378.1</v>
      </c>
      <c r="O28" s="7" t="str">
        <f>IF(N28&gt;0,N28*'About this compilation'!$A$17,"")</f>
        <v/>
      </c>
    </row>
    <row r="29" spans="2:15" x14ac:dyDescent="0.2">
      <c r="B29" s="16" t="s">
        <v>94</v>
      </c>
      <c r="D29" s="4">
        <v>2</v>
      </c>
      <c r="E29" s="33">
        <v>51.782499999999999</v>
      </c>
      <c r="F29" s="33">
        <v>0.64600000000000002</v>
      </c>
      <c r="G29" s="33">
        <v>10.632999999999999</v>
      </c>
      <c r="H29" s="33">
        <v>12.012499999999999</v>
      </c>
      <c r="J29" s="20">
        <v>492.6</v>
      </c>
      <c r="K29" s="20">
        <v>13.2</v>
      </c>
      <c r="L29" s="19">
        <v>408.5</v>
      </c>
      <c r="O29" s="7" t="str">
        <f>IF(N29&gt;0,N29*'About this compilation'!$A$17,"")</f>
        <v/>
      </c>
    </row>
    <row r="30" spans="2:15" x14ac:dyDescent="0.2">
      <c r="B30" s="16" t="s">
        <v>95</v>
      </c>
      <c r="D30" s="4">
        <v>2</v>
      </c>
      <c r="E30" s="33">
        <v>49.04</v>
      </c>
      <c r="F30" s="33">
        <v>0.65200000000000002</v>
      </c>
      <c r="G30" s="33">
        <v>14.52</v>
      </c>
      <c r="H30" s="33">
        <v>10.5</v>
      </c>
      <c r="J30" s="20">
        <v>436.8</v>
      </c>
      <c r="K30" s="20">
        <v>8.6</v>
      </c>
      <c r="L30" s="20">
        <v>388.4</v>
      </c>
      <c r="O30" s="7" t="str">
        <f>IF(N30&gt;0,N30*'About this compilation'!$A$17,"")</f>
        <v/>
      </c>
    </row>
    <row r="31" spans="2:15" x14ac:dyDescent="0.2">
      <c r="B31" s="15" t="s">
        <v>96</v>
      </c>
      <c r="D31" s="4">
        <v>2</v>
      </c>
      <c r="E31" s="33">
        <v>46.451999999999998</v>
      </c>
      <c r="F31" s="33">
        <v>0.875</v>
      </c>
      <c r="G31" s="33">
        <v>16.716000000000001</v>
      </c>
      <c r="H31" s="33">
        <v>9.6820000000000004</v>
      </c>
      <c r="J31" s="20">
        <v>439.7</v>
      </c>
      <c r="K31" s="20">
        <v>9.1999999999999993</v>
      </c>
      <c r="L31" s="20">
        <v>276.39999999999998</v>
      </c>
      <c r="O31" s="7" t="str">
        <f>IF(N31&gt;0,N31*'About this compilation'!$A$17,"")</f>
        <v/>
      </c>
    </row>
    <row r="32" spans="2:15" x14ac:dyDescent="0.2">
      <c r="B32" s="15" t="s">
        <v>97</v>
      </c>
      <c r="D32" s="4">
        <v>2</v>
      </c>
      <c r="E32" s="33">
        <v>48.098999999999997</v>
      </c>
      <c r="F32" s="33">
        <v>1.069</v>
      </c>
      <c r="G32" s="33">
        <v>8.0645000000000007</v>
      </c>
      <c r="H32" s="33">
        <v>15.595000000000001</v>
      </c>
      <c r="J32" s="20">
        <v>310.39999999999998</v>
      </c>
      <c r="K32" s="19">
        <v>39.299999999999997</v>
      </c>
      <c r="L32" s="20">
        <v>207.7</v>
      </c>
      <c r="O32" s="7" t="str">
        <f>IF(N32&gt;0,N32*'About this compilation'!$A$17,"")</f>
        <v/>
      </c>
    </row>
    <row r="33" spans="1:15" x14ac:dyDescent="0.2">
      <c r="B33" s="14" t="s">
        <v>98</v>
      </c>
      <c r="D33" s="4">
        <v>2</v>
      </c>
      <c r="E33" s="33">
        <v>49.204000000000001</v>
      </c>
      <c r="F33" s="33">
        <v>1.4770000000000001</v>
      </c>
      <c r="G33" s="33">
        <v>8.4600000000000009</v>
      </c>
      <c r="H33" s="33">
        <v>13.842000000000001</v>
      </c>
      <c r="J33" s="20">
        <v>4.5</v>
      </c>
      <c r="K33" s="20">
        <v>3.6</v>
      </c>
      <c r="L33" s="20">
        <v>227.9</v>
      </c>
      <c r="O33" s="7" t="str">
        <f>IF(N33&gt;0,N33*'About this compilation'!$A$17,"")</f>
        <v/>
      </c>
    </row>
    <row r="34" spans="1:15" x14ac:dyDescent="0.2">
      <c r="B34" s="16" t="s">
        <v>99</v>
      </c>
      <c r="D34" s="4">
        <v>2</v>
      </c>
      <c r="E34" s="33">
        <v>50.685000000000002</v>
      </c>
      <c r="F34" s="33">
        <v>1.556</v>
      </c>
      <c r="G34" s="33">
        <v>8.125</v>
      </c>
      <c r="H34" s="33">
        <v>10.96</v>
      </c>
      <c r="J34" s="20">
        <v>15</v>
      </c>
      <c r="K34" s="20">
        <v>4.8</v>
      </c>
      <c r="L34" s="20">
        <v>203.4</v>
      </c>
      <c r="O34" s="7" t="str">
        <f>IF(N34&gt;0,N34*'About this compilation'!$A$17,"")</f>
        <v/>
      </c>
    </row>
    <row r="35" spans="1:15" x14ac:dyDescent="0.2">
      <c r="B35" s="12" t="s">
        <v>100</v>
      </c>
      <c r="D35" s="4">
        <v>2</v>
      </c>
      <c r="E35" s="33">
        <v>50.76</v>
      </c>
      <c r="F35" s="33">
        <v>0.42933333333333301</v>
      </c>
      <c r="G35" s="33">
        <v>11.23</v>
      </c>
      <c r="H35" s="33">
        <v>17.6466666666667</v>
      </c>
      <c r="J35" s="20">
        <v>0.1</v>
      </c>
      <c r="K35" s="20">
        <v>0.6</v>
      </c>
      <c r="L35" s="20">
        <v>149.80000000000001</v>
      </c>
      <c r="O35" s="7" t="str">
        <f>IF(N35&gt;0,N35*'About this compilation'!$A$17,"")</f>
        <v/>
      </c>
    </row>
    <row r="36" spans="1:15" x14ac:dyDescent="0.2">
      <c r="B36" s="12" t="s">
        <v>101</v>
      </c>
      <c r="D36" s="4">
        <v>2</v>
      </c>
      <c r="E36" s="33">
        <v>47.79</v>
      </c>
      <c r="F36" s="33">
        <v>0.97799999999999998</v>
      </c>
      <c r="G36" s="33">
        <v>10.72</v>
      </c>
      <c r="H36" s="33">
        <v>12.38</v>
      </c>
      <c r="J36" s="19">
        <v>362.6</v>
      </c>
      <c r="K36" s="20">
        <v>27.6</v>
      </c>
      <c r="L36" s="19">
        <v>252.7</v>
      </c>
      <c r="O36" s="7" t="str">
        <f>IF(N36&gt;0,N36*'About this compilation'!$A$17,"")</f>
        <v/>
      </c>
    </row>
    <row r="37" spans="1:15" x14ac:dyDescent="0.2">
      <c r="B37" s="12" t="s">
        <v>102</v>
      </c>
      <c r="D37" s="4">
        <v>2</v>
      </c>
      <c r="E37" s="33">
        <v>48.68</v>
      </c>
      <c r="F37" s="33">
        <v>0.93</v>
      </c>
      <c r="G37" s="33">
        <v>7.0350000000000001</v>
      </c>
      <c r="H37" s="33">
        <v>17.635000000000002</v>
      </c>
      <c r="J37" s="20">
        <v>43.8</v>
      </c>
      <c r="K37" s="20">
        <v>27.1</v>
      </c>
      <c r="L37" s="20">
        <v>223.1</v>
      </c>
      <c r="O37" s="7" t="str">
        <f>IF(N37&gt;0,N37*'About this compilation'!$A$17,"")</f>
        <v/>
      </c>
    </row>
    <row r="38" spans="1:15" x14ac:dyDescent="0.2">
      <c r="B38" s="18" t="s">
        <v>103</v>
      </c>
      <c r="D38" s="4">
        <v>2</v>
      </c>
      <c r="E38" s="33">
        <v>50.075000000000003</v>
      </c>
      <c r="F38" s="33">
        <v>0.78449999999999998</v>
      </c>
      <c r="G38" s="33">
        <v>8.3249999999999993</v>
      </c>
      <c r="H38" s="33">
        <v>13.895</v>
      </c>
      <c r="J38" s="21">
        <v>4.0999999999999996</v>
      </c>
      <c r="K38" s="21">
        <v>0.4</v>
      </c>
      <c r="L38" s="21">
        <v>247.8</v>
      </c>
      <c r="O38" s="7" t="str">
        <f>IF(N38&gt;0,N38*'About this compilation'!$A$17,"")</f>
        <v/>
      </c>
    </row>
    <row r="39" spans="1:15" x14ac:dyDescent="0.2">
      <c r="A39" t="s">
        <v>542</v>
      </c>
      <c r="B39" s="1" t="s">
        <v>543</v>
      </c>
      <c r="D39" s="4">
        <v>2</v>
      </c>
      <c r="E39" s="1">
        <v>49.09</v>
      </c>
      <c r="F39" s="1">
        <v>4.1938000000000004</v>
      </c>
      <c r="G39" s="1">
        <v>9.4118999999999993</v>
      </c>
      <c r="H39" s="1">
        <v>9.4765999999999995</v>
      </c>
      <c r="L39" s="1"/>
      <c r="N39" s="1">
        <v>574.2426203</v>
      </c>
      <c r="O39" s="7">
        <f>IF(N39&gt;0,IF(H39&gt;'About this compilation'!$A$19,N39*'About this compilation'!$A$17,""),"")</f>
        <v>80393.966841999994</v>
      </c>
    </row>
    <row r="40" spans="1:15" x14ac:dyDescent="0.2">
      <c r="B40" s="1" t="s">
        <v>543</v>
      </c>
      <c r="D40" s="4">
        <v>2</v>
      </c>
      <c r="E40" s="1">
        <v>45.1402</v>
      </c>
      <c r="F40" s="1">
        <v>3.1358000000000001</v>
      </c>
      <c r="G40" s="1">
        <v>12.325200000000001</v>
      </c>
      <c r="H40" s="1">
        <v>9.1661000000000001</v>
      </c>
      <c r="L40" s="1"/>
      <c r="N40" s="1">
        <v>585.12360060000003</v>
      </c>
      <c r="O40" s="7">
        <f>IF(N40&gt;0,IF(H40&gt;'About this compilation'!$A$19,N40*'About this compilation'!$A$17,""),"")</f>
        <v>81917.304084000003</v>
      </c>
    </row>
    <row r="41" spans="1:15" x14ac:dyDescent="0.2">
      <c r="B41" s="1" t="s">
        <v>543</v>
      </c>
      <c r="D41" s="4">
        <v>2</v>
      </c>
      <c r="E41" s="1">
        <v>44.143599999999999</v>
      </c>
      <c r="F41" s="1">
        <v>3.9866000000000001</v>
      </c>
      <c r="G41" s="1">
        <v>11.9138</v>
      </c>
      <c r="H41" s="1">
        <v>8.9228000000000005</v>
      </c>
      <c r="L41" s="1"/>
      <c r="N41" s="1">
        <v>334.28</v>
      </c>
      <c r="O41" s="7">
        <f>IF(N41&gt;0,IF(H41&gt;'About this compilation'!$A$19,N41*'About this compilation'!$A$17,""),"")</f>
        <v>46799.199999999997</v>
      </c>
    </row>
    <row r="42" spans="1:15" x14ac:dyDescent="0.2">
      <c r="B42" s="1" t="s">
        <v>543</v>
      </c>
      <c r="D42" s="4">
        <v>2</v>
      </c>
      <c r="E42" s="1">
        <v>48.662199999999999</v>
      </c>
      <c r="F42" s="1">
        <v>3.3736999999999999</v>
      </c>
      <c r="G42" s="1">
        <v>13.558299999999999</v>
      </c>
      <c r="H42" s="1">
        <v>12.074199999999999</v>
      </c>
      <c r="L42" s="1"/>
      <c r="N42" s="1">
        <v>303.49</v>
      </c>
      <c r="O42" s="7">
        <f>IF(N42&gt;0,IF(H42&gt;'About this compilation'!$A$19,N42*'About this compilation'!$A$17,""),"")</f>
        <v>42488.6</v>
      </c>
    </row>
    <row r="43" spans="1:15" x14ac:dyDescent="0.2">
      <c r="B43" s="1" t="s">
        <v>543</v>
      </c>
      <c r="D43" s="4">
        <v>2</v>
      </c>
      <c r="E43" s="1">
        <v>46.0456</v>
      </c>
      <c r="F43" s="1">
        <v>3.4240499999999998</v>
      </c>
      <c r="G43" s="1">
        <v>12.63505</v>
      </c>
      <c r="H43" s="1">
        <v>9.0640999999999998</v>
      </c>
      <c r="L43" s="1"/>
      <c r="N43" s="1">
        <v>540.91999999999996</v>
      </c>
      <c r="O43" s="7">
        <f>IF(N43&gt;0,IF(H43&gt;'About this compilation'!$A$19,N43*'About this compilation'!$A$17,""),"")</f>
        <v>75728.799999999988</v>
      </c>
    </row>
    <row r="44" spans="1:15" x14ac:dyDescent="0.2">
      <c r="B44" s="1" t="s">
        <v>543</v>
      </c>
      <c r="D44" s="4">
        <v>2</v>
      </c>
      <c r="E44" s="1">
        <v>36.016950000000001</v>
      </c>
      <c r="F44" s="1">
        <v>6.0552999999999999</v>
      </c>
      <c r="G44" s="1">
        <v>19.203900000000001</v>
      </c>
      <c r="H44" s="1">
        <v>7.7417999999999996</v>
      </c>
      <c r="L44" s="1"/>
      <c r="N44" s="1">
        <v>413.34</v>
      </c>
      <c r="O44" s="7">
        <f>IF(N44&gt;0,IF(H44&gt;'About this compilation'!$A$19,N44*'About this compilation'!$A$17,""),"")</f>
        <v>57867.6</v>
      </c>
    </row>
    <row r="45" spans="1:15" x14ac:dyDescent="0.2">
      <c r="B45" s="1" t="s">
        <v>543</v>
      </c>
      <c r="D45" s="4">
        <v>2</v>
      </c>
      <c r="E45" s="1">
        <v>43.172899999999998</v>
      </c>
      <c r="F45" s="1">
        <v>3.6894</v>
      </c>
      <c r="G45" s="1">
        <v>14.697800000000001</v>
      </c>
      <c r="H45" s="1">
        <v>9.6983999999999995</v>
      </c>
      <c r="L45" s="1"/>
      <c r="N45" s="1">
        <v>546.86</v>
      </c>
      <c r="O45" s="7">
        <f>IF(N45&gt;0,IF(H45&gt;'About this compilation'!$A$19,N45*'About this compilation'!$A$17,""),"")</f>
        <v>76560.400000000009</v>
      </c>
    </row>
    <row r="46" spans="1:15" x14ac:dyDescent="0.2">
      <c r="B46" s="1" t="s">
        <v>543</v>
      </c>
      <c r="D46" s="4">
        <v>2</v>
      </c>
      <c r="E46" s="1">
        <v>43.2881</v>
      </c>
      <c r="F46" s="1">
        <v>3.4428000000000001</v>
      </c>
      <c r="G46" s="1">
        <v>12.848100000000001</v>
      </c>
      <c r="H46" s="1">
        <v>9.0649999999999995</v>
      </c>
      <c r="L46" s="1"/>
      <c r="N46" s="1">
        <v>626.04999999999995</v>
      </c>
      <c r="O46" s="7">
        <f>IF(N46&gt;0,IF(H46&gt;'About this compilation'!$A$19,N46*'About this compilation'!$A$17,""),"")</f>
        <v>87647</v>
      </c>
    </row>
    <row r="47" spans="1:15" x14ac:dyDescent="0.2">
      <c r="B47" s="1" t="s">
        <v>544</v>
      </c>
      <c r="D47" s="4">
        <v>2</v>
      </c>
      <c r="E47" s="1">
        <v>48.2515</v>
      </c>
      <c r="F47" s="1">
        <v>1.3698999999999999</v>
      </c>
      <c r="G47" s="1">
        <v>16.617100000000001</v>
      </c>
      <c r="H47" s="1">
        <v>9.5607000000000006</v>
      </c>
      <c r="L47" s="1"/>
      <c r="N47" s="1">
        <v>361.41993430000002</v>
      </c>
      <c r="O47" s="7">
        <f>IF(N47&gt;0,IF(H47&gt;'About this compilation'!$A$19,N47*'About this compilation'!$A$17,""),"")</f>
        <v>50598.790802000003</v>
      </c>
    </row>
    <row r="48" spans="1:15" x14ac:dyDescent="0.2">
      <c r="B48" s="1" t="s">
        <v>544</v>
      </c>
      <c r="D48" s="4">
        <v>2</v>
      </c>
      <c r="E48" s="1">
        <v>45.750799999999998</v>
      </c>
      <c r="F48" s="1">
        <v>2.1962999999999999</v>
      </c>
      <c r="G48" s="1">
        <v>25.329799999999999</v>
      </c>
      <c r="H48" s="1">
        <v>8.8388000000000009</v>
      </c>
      <c r="L48" s="1"/>
      <c r="N48" s="1">
        <v>242.40443680000001</v>
      </c>
      <c r="O48" s="7">
        <f>IF(N48&gt;0,IF(H48&gt;'About this compilation'!$A$19,N48*'About this compilation'!$A$17,""),"")</f>
        <v>33936.621152</v>
      </c>
    </row>
    <row r="49" spans="2:15" x14ac:dyDescent="0.2">
      <c r="B49" s="1" t="s">
        <v>544</v>
      </c>
      <c r="D49" s="4">
        <v>2</v>
      </c>
      <c r="E49" s="1">
        <v>46.140099999999997</v>
      </c>
      <c r="F49" s="1">
        <v>1.7464999999999999</v>
      </c>
      <c r="G49" s="1">
        <v>26.074300000000001</v>
      </c>
      <c r="H49" s="1">
        <v>8.5771999999999995</v>
      </c>
      <c r="L49" s="1"/>
      <c r="N49" s="1">
        <v>320.853047</v>
      </c>
      <c r="O49" s="7">
        <f>IF(N49&gt;0,IF(H49&gt;'About this compilation'!$A$19,N49*'About this compilation'!$A$17,""),"")</f>
        <v>44919.426579999999</v>
      </c>
    </row>
    <row r="50" spans="2:15" x14ac:dyDescent="0.2">
      <c r="B50" s="1" t="s">
        <v>544</v>
      </c>
      <c r="D50" s="4">
        <v>2</v>
      </c>
      <c r="E50" s="1">
        <v>45.869799999999998</v>
      </c>
      <c r="F50" s="1">
        <v>1.8553999999999999</v>
      </c>
      <c r="G50" s="1">
        <v>26.136299999999999</v>
      </c>
      <c r="H50" s="1">
        <v>7.47</v>
      </c>
      <c r="L50" s="1"/>
      <c r="N50" s="1">
        <v>326.03043009999999</v>
      </c>
      <c r="O50" s="7">
        <f>IF(N50&gt;0,IF(H50&gt;'About this compilation'!$A$19,N50*'About this compilation'!$A$17,""),"")</f>
        <v>45644.260214000002</v>
      </c>
    </row>
    <row r="51" spans="2:15" x14ac:dyDescent="0.2">
      <c r="B51" s="1" t="s">
        <v>544</v>
      </c>
      <c r="D51" s="4">
        <v>2</v>
      </c>
      <c r="E51" s="1">
        <v>45.724600000000002</v>
      </c>
      <c r="F51" s="1">
        <v>1.8874</v>
      </c>
      <c r="G51" s="1">
        <v>23.788</v>
      </c>
      <c r="H51" s="1">
        <v>8.2657000000000007</v>
      </c>
      <c r="L51" s="1"/>
      <c r="N51" s="1">
        <v>340.16416770000001</v>
      </c>
      <c r="O51" s="7">
        <f>IF(N51&gt;0,IF(H51&gt;'About this compilation'!$A$19,N51*'About this compilation'!$A$17,""),"")</f>
        <v>47622.983478000002</v>
      </c>
    </row>
    <row r="52" spans="2:15" x14ac:dyDescent="0.2">
      <c r="B52" s="1" t="s">
        <v>544</v>
      </c>
      <c r="D52" s="4">
        <v>2</v>
      </c>
      <c r="E52" s="1">
        <v>47.557699999999997</v>
      </c>
      <c r="F52" s="1">
        <v>1.3444</v>
      </c>
      <c r="G52" s="1">
        <v>20.978899999999999</v>
      </c>
      <c r="H52" s="1">
        <v>9.2551000000000005</v>
      </c>
      <c r="L52" s="1"/>
      <c r="N52" s="1">
        <v>352.04597660000002</v>
      </c>
      <c r="O52" s="7">
        <f>IF(N52&gt;0,IF(H52&gt;'About this compilation'!$A$19,N52*'About this compilation'!$A$17,""),"")</f>
        <v>49286.436723999999</v>
      </c>
    </row>
    <row r="53" spans="2:15" x14ac:dyDescent="0.2">
      <c r="B53" s="1" t="s">
        <v>544</v>
      </c>
      <c r="D53" s="4">
        <v>2</v>
      </c>
      <c r="E53" s="1">
        <v>47.248100000000001</v>
      </c>
      <c r="F53" s="1">
        <v>1.8415999999999999</v>
      </c>
      <c r="G53" s="1">
        <v>20.9131</v>
      </c>
      <c r="H53" s="1">
        <v>8.3628</v>
      </c>
      <c r="L53" s="1"/>
      <c r="N53" s="1">
        <v>386.02054379999998</v>
      </c>
      <c r="O53" s="7">
        <f>IF(N53&gt;0,IF(H53&gt;'About this compilation'!$A$19,N53*'About this compilation'!$A$17,""),"")</f>
        <v>54042.876131999998</v>
      </c>
    </row>
    <row r="54" spans="2:15" x14ac:dyDescent="0.2">
      <c r="B54" s="1" t="s">
        <v>544</v>
      </c>
      <c r="D54" s="4">
        <v>2</v>
      </c>
      <c r="E54" s="1">
        <v>50.508600000000001</v>
      </c>
      <c r="F54" s="1">
        <v>0.68130000000000002</v>
      </c>
      <c r="G54" s="1">
        <v>17.058199999999999</v>
      </c>
      <c r="H54" s="1">
        <v>9.2815999999999992</v>
      </c>
      <c r="L54" s="1"/>
      <c r="N54" s="1">
        <v>382.4039368</v>
      </c>
      <c r="O54" s="7">
        <f>IF(N54&gt;0,IF(H54&gt;'About this compilation'!$A$19,N54*'About this compilation'!$A$17,""),"")</f>
        <v>53536.551152</v>
      </c>
    </row>
    <row r="55" spans="2:15" x14ac:dyDescent="0.2">
      <c r="B55" s="1" t="s">
        <v>544</v>
      </c>
      <c r="D55" s="4">
        <v>2</v>
      </c>
      <c r="E55" s="1">
        <v>39.880600000000001</v>
      </c>
      <c r="F55" s="1">
        <v>2.4171</v>
      </c>
      <c r="G55" s="1">
        <v>32.659999999999997</v>
      </c>
      <c r="H55" s="1">
        <v>5.9714</v>
      </c>
      <c r="L55" s="1"/>
      <c r="N55" s="1">
        <v>346.19921879999998</v>
      </c>
      <c r="O55" s="7" t="str">
        <f>IF(N55&gt;0,IF(H55&gt;'About this compilation'!$A$19,N55*'About this compilation'!$A$17,""),"")</f>
        <v/>
      </c>
    </row>
    <row r="56" spans="2:15" x14ac:dyDescent="0.2">
      <c r="B56" s="1" t="s">
        <v>545</v>
      </c>
      <c r="D56" s="4">
        <v>2</v>
      </c>
      <c r="E56" s="1">
        <v>43.495800000000003</v>
      </c>
      <c r="F56" s="1">
        <v>2.0972</v>
      </c>
      <c r="G56" s="1">
        <v>23.936399999999999</v>
      </c>
      <c r="H56" s="1">
        <v>9.2239000000000004</v>
      </c>
      <c r="L56" s="1"/>
      <c r="N56" s="1">
        <v>124.67</v>
      </c>
      <c r="O56" s="7">
        <f>IF(N56&gt;0,IF(H56&gt;'About this compilation'!$A$19,N56*'About this compilation'!$A$17,""),"")</f>
        <v>17453.8</v>
      </c>
    </row>
    <row r="57" spans="2:15" x14ac:dyDescent="0.2">
      <c r="B57" s="1" t="s">
        <v>546</v>
      </c>
      <c r="D57" s="4">
        <v>2</v>
      </c>
      <c r="E57" s="1">
        <v>48.141300000000001</v>
      </c>
      <c r="F57" s="1">
        <v>1.8943000000000001</v>
      </c>
      <c r="G57" s="1">
        <v>9.7568999999999999</v>
      </c>
      <c r="H57" s="1">
        <v>9.2362000000000002</v>
      </c>
      <c r="L57" s="1"/>
      <c r="N57" s="1">
        <v>288.16816240000003</v>
      </c>
      <c r="O57" s="7">
        <f>IF(N57&gt;0,IF(H57&gt;'About this compilation'!$A$19,N57*'About this compilation'!$A$17,""),"")</f>
        <v>40343.542736000003</v>
      </c>
    </row>
    <row r="58" spans="2:15" x14ac:dyDescent="0.2">
      <c r="B58" s="1" t="s">
        <v>546</v>
      </c>
      <c r="D58" s="4">
        <v>2</v>
      </c>
      <c r="E58" s="1">
        <v>50.343200000000003</v>
      </c>
      <c r="F58" s="1">
        <v>1.6216999999999999</v>
      </c>
      <c r="G58" s="1">
        <v>14.986599999999999</v>
      </c>
      <c r="H58" s="1">
        <v>9.0716000000000001</v>
      </c>
      <c r="L58" s="1"/>
      <c r="N58" s="1">
        <v>78.079214280000002</v>
      </c>
      <c r="O58" s="7">
        <f>IF(N58&gt;0,IF(H58&gt;'About this compilation'!$A$19,N58*'About this compilation'!$A$17,""),"")</f>
        <v>10931.0899992</v>
      </c>
    </row>
    <row r="59" spans="2:15" x14ac:dyDescent="0.2">
      <c r="B59" s="1" t="s">
        <v>546</v>
      </c>
      <c r="D59" s="4">
        <v>2</v>
      </c>
      <c r="E59" s="1">
        <v>48.349899999999998</v>
      </c>
      <c r="F59" s="1">
        <v>1.9416</v>
      </c>
      <c r="G59" s="1">
        <v>10.677099999999999</v>
      </c>
      <c r="H59" s="1">
        <v>8.1788000000000007</v>
      </c>
      <c r="L59" s="1"/>
      <c r="N59" s="1">
        <v>289.58128599999998</v>
      </c>
      <c r="O59" s="7">
        <f>IF(N59&gt;0,IF(H59&gt;'About this compilation'!$A$19,N59*'About this compilation'!$A$17,""),"")</f>
        <v>40541.380039999996</v>
      </c>
    </row>
    <row r="60" spans="2:15" x14ac:dyDescent="0.2">
      <c r="B60" s="1" t="s">
        <v>546</v>
      </c>
      <c r="D60" s="4">
        <v>2</v>
      </c>
      <c r="E60" s="1">
        <v>48.304900000000004</v>
      </c>
      <c r="F60" s="1">
        <v>1.5478000000000001</v>
      </c>
      <c r="G60" s="1">
        <v>15.3729</v>
      </c>
      <c r="H60" s="1">
        <v>9.7521000000000004</v>
      </c>
      <c r="L60" s="1"/>
      <c r="N60" s="1">
        <v>275.1098369</v>
      </c>
      <c r="O60" s="7">
        <f>IF(N60&gt;0,IF(H60&gt;'About this compilation'!$A$19,N60*'About this compilation'!$A$17,""),"")</f>
        <v>38515.377165999998</v>
      </c>
    </row>
    <row r="61" spans="2:15" x14ac:dyDescent="0.2">
      <c r="B61" s="1" t="s">
        <v>546</v>
      </c>
      <c r="D61" s="4">
        <v>2</v>
      </c>
      <c r="E61" s="1">
        <v>51.110700000000001</v>
      </c>
      <c r="F61" s="1">
        <v>1.3764000000000001</v>
      </c>
      <c r="G61" s="1">
        <v>13.3047</v>
      </c>
      <c r="H61" s="1">
        <v>10.7577</v>
      </c>
      <c r="L61" s="1"/>
      <c r="N61" s="1">
        <v>203.4826668</v>
      </c>
      <c r="O61" s="7">
        <f>IF(N61&gt;0,IF(H61&gt;'About this compilation'!$A$19,N61*'About this compilation'!$A$17,""),"")</f>
        <v>28487.573351999999</v>
      </c>
    </row>
    <row r="62" spans="2:15" x14ac:dyDescent="0.2">
      <c r="B62" s="1" t="s">
        <v>546</v>
      </c>
      <c r="D62" s="4">
        <v>2</v>
      </c>
      <c r="E62" s="1">
        <v>45.0443</v>
      </c>
      <c r="F62" s="1">
        <v>1.3066</v>
      </c>
      <c r="G62" s="1">
        <v>19.967199999999998</v>
      </c>
      <c r="H62" s="1">
        <v>9.4456000000000007</v>
      </c>
      <c r="L62" s="1"/>
      <c r="N62" s="1">
        <v>238.0748064</v>
      </c>
      <c r="O62" s="7">
        <f>IF(N62&gt;0,IF(H62&gt;'About this compilation'!$A$19,N62*'About this compilation'!$A$17,""),"")</f>
        <v>33330.472895999999</v>
      </c>
    </row>
    <row r="63" spans="2:15" x14ac:dyDescent="0.2">
      <c r="B63" s="1" t="s">
        <v>546</v>
      </c>
      <c r="D63" s="4">
        <v>2</v>
      </c>
      <c r="E63" s="1">
        <v>46.047199999999997</v>
      </c>
      <c r="F63" s="1">
        <v>1.6315999999999999</v>
      </c>
      <c r="G63" s="1">
        <v>16.331399999999999</v>
      </c>
      <c r="H63" s="1">
        <v>9.9497</v>
      </c>
      <c r="L63" s="1"/>
      <c r="N63" s="1">
        <v>269.49340419999999</v>
      </c>
      <c r="O63" s="7">
        <f>IF(N63&gt;0,IF(H63&gt;'About this compilation'!$A$19,N63*'About this compilation'!$A$17,""),"")</f>
        <v>37729.076587999996</v>
      </c>
    </row>
    <row r="64" spans="2:15" x14ac:dyDescent="0.2">
      <c r="B64" s="1" t="s">
        <v>546</v>
      </c>
      <c r="D64" s="4">
        <v>2</v>
      </c>
      <c r="E64" s="1">
        <v>51.183900000000001</v>
      </c>
      <c r="F64" s="1">
        <v>1.8167</v>
      </c>
      <c r="G64" s="1">
        <v>10.307399999999999</v>
      </c>
      <c r="H64" s="1">
        <v>9.5702999999999996</v>
      </c>
      <c r="L64" s="1"/>
      <c r="N64" s="1">
        <v>290.97000000000003</v>
      </c>
      <c r="O64" s="7">
        <f>IF(N64&gt;0,IF(H64&gt;'About this compilation'!$A$19,N64*'About this compilation'!$A$17,""),"")</f>
        <v>40735.800000000003</v>
      </c>
    </row>
    <row r="65" spans="2:15" x14ac:dyDescent="0.2">
      <c r="B65" s="1" t="s">
        <v>546</v>
      </c>
      <c r="D65" s="4">
        <v>2</v>
      </c>
      <c r="E65" s="1">
        <v>49.592100000000002</v>
      </c>
      <c r="F65" s="1">
        <v>1.9387000000000001</v>
      </c>
      <c r="G65" s="1">
        <v>17.4863</v>
      </c>
      <c r="H65" s="1">
        <v>8.2629000000000001</v>
      </c>
      <c r="L65" s="1"/>
      <c r="N65" s="1">
        <v>295.06</v>
      </c>
      <c r="O65" s="7">
        <f>IF(N65&gt;0,IF(H65&gt;'About this compilation'!$A$19,N65*'About this compilation'!$A$17,""),"")</f>
        <v>41308.400000000001</v>
      </c>
    </row>
    <row r="66" spans="2:15" x14ac:dyDescent="0.2">
      <c r="B66" s="1" t="s">
        <v>546</v>
      </c>
      <c r="D66" s="4">
        <v>2</v>
      </c>
      <c r="E66" s="1">
        <v>49.4345</v>
      </c>
      <c r="F66" s="1">
        <v>1.2385999999999999</v>
      </c>
      <c r="G66" s="1">
        <v>18.952400000000001</v>
      </c>
      <c r="H66" s="1">
        <v>10.766</v>
      </c>
      <c r="L66" s="1"/>
      <c r="N66" s="1">
        <v>127.24</v>
      </c>
      <c r="O66" s="7">
        <f>IF(N66&gt;0,IF(H66&gt;'About this compilation'!$A$19,N66*'About this compilation'!$A$17,""),"")</f>
        <v>17813.599999999999</v>
      </c>
    </row>
    <row r="67" spans="2:15" x14ac:dyDescent="0.2">
      <c r="B67" s="1" t="s">
        <v>546</v>
      </c>
      <c r="D67" s="4">
        <v>2</v>
      </c>
      <c r="E67" s="1">
        <v>50.255200000000002</v>
      </c>
      <c r="F67" s="1">
        <v>1.6866000000000001</v>
      </c>
      <c r="G67" s="1">
        <v>12.885899999999999</v>
      </c>
      <c r="H67" s="1">
        <v>10.751200000000001</v>
      </c>
      <c r="L67" s="1"/>
      <c r="N67" s="1">
        <v>281.39</v>
      </c>
      <c r="O67" s="7">
        <f>IF(N67&gt;0,IF(H67&gt;'About this compilation'!$A$19,N67*'About this compilation'!$A$17,""),"")</f>
        <v>39394.6</v>
      </c>
    </row>
    <row r="68" spans="2:15" x14ac:dyDescent="0.2">
      <c r="B68" s="1" t="s">
        <v>546</v>
      </c>
      <c r="D68" s="4">
        <v>2</v>
      </c>
      <c r="E68" s="1">
        <v>47.7699</v>
      </c>
      <c r="F68" s="1">
        <v>1.7246999999999999</v>
      </c>
      <c r="G68" s="1">
        <v>12.4237</v>
      </c>
      <c r="H68" s="1">
        <v>10.6088</v>
      </c>
      <c r="L68" s="1"/>
      <c r="N68" s="1">
        <v>261.01</v>
      </c>
      <c r="O68" s="7">
        <f>IF(N68&gt;0,IF(H68&gt;'About this compilation'!$A$19,N68*'About this compilation'!$A$17,""),"")</f>
        <v>36541.4</v>
      </c>
    </row>
    <row r="69" spans="2:15" x14ac:dyDescent="0.2">
      <c r="B69" s="1" t="s">
        <v>546</v>
      </c>
      <c r="D69" s="4">
        <v>2</v>
      </c>
      <c r="E69" s="1">
        <v>47.139099999999999</v>
      </c>
      <c r="F69" s="1">
        <v>2.0057999999999998</v>
      </c>
      <c r="G69" s="1">
        <v>14.074199999999999</v>
      </c>
      <c r="H69" s="1">
        <v>10.075699999999999</v>
      </c>
      <c r="L69" s="1"/>
      <c r="N69" s="1">
        <v>322.54000000000002</v>
      </c>
      <c r="O69" s="7">
        <f>IF(N69&gt;0,IF(H69&gt;'About this compilation'!$A$19,N69*'About this compilation'!$A$17,""),"")</f>
        <v>45155.600000000006</v>
      </c>
    </row>
    <row r="70" spans="2:15" x14ac:dyDescent="0.2">
      <c r="B70" s="1" t="s">
        <v>547</v>
      </c>
      <c r="D70" s="4">
        <v>2</v>
      </c>
      <c r="E70" s="1">
        <v>51.7502</v>
      </c>
      <c r="F70" s="1">
        <v>2.2395999999999998</v>
      </c>
      <c r="G70" s="1">
        <v>8.6609999999999996</v>
      </c>
      <c r="H70" s="1">
        <v>10.088100000000001</v>
      </c>
      <c r="L70" s="1"/>
      <c r="N70" s="1">
        <v>268.8</v>
      </c>
      <c r="O70" s="7">
        <f>IF(N70&gt;0,IF(H70&gt;'About this compilation'!$A$19,N70*'About this compilation'!$A$17,""),"")</f>
        <v>37632</v>
      </c>
    </row>
    <row r="71" spans="2:15" x14ac:dyDescent="0.2">
      <c r="B71" s="1" t="s">
        <v>547</v>
      </c>
      <c r="D71" s="4">
        <v>2</v>
      </c>
      <c r="E71" s="1">
        <v>50.081449999999997</v>
      </c>
      <c r="F71" s="1">
        <v>2.3727499999999999</v>
      </c>
      <c r="G71" s="1">
        <v>8.3323999999999998</v>
      </c>
      <c r="H71" s="1">
        <v>10.850199999999999</v>
      </c>
      <c r="L71" s="1"/>
      <c r="N71" s="1">
        <v>160.9</v>
      </c>
      <c r="O71" s="7">
        <f>IF(N71&gt;0,IF(H71&gt;'About this compilation'!$A$19,N71*'About this compilation'!$A$17,""),"")</f>
        <v>22526</v>
      </c>
    </row>
    <row r="72" spans="2:15" x14ac:dyDescent="0.2">
      <c r="B72" s="1" t="s">
        <v>547</v>
      </c>
      <c r="D72" s="4">
        <v>2</v>
      </c>
      <c r="E72" s="1">
        <v>50.016500000000001</v>
      </c>
      <c r="F72" s="1">
        <v>2.1706500000000002</v>
      </c>
      <c r="G72" s="1">
        <v>11.110900000000001</v>
      </c>
      <c r="H72" s="1">
        <v>10.1088</v>
      </c>
      <c r="L72" s="1"/>
      <c r="N72" s="1">
        <v>261.75</v>
      </c>
      <c r="O72" s="7">
        <f>IF(N72&gt;0,IF(H72&gt;'About this compilation'!$A$19,N72*'About this compilation'!$A$17,""),"")</f>
        <v>36645</v>
      </c>
    </row>
    <row r="73" spans="2:15" x14ac:dyDescent="0.2">
      <c r="B73" s="1" t="s">
        <v>547</v>
      </c>
      <c r="D73" s="4">
        <v>2</v>
      </c>
      <c r="E73" s="1">
        <v>48.821449999999999</v>
      </c>
      <c r="F73" s="1">
        <v>2.5913499999999998</v>
      </c>
      <c r="G73" s="1">
        <v>13.419449999999999</v>
      </c>
      <c r="H73" s="1">
        <v>8.1875</v>
      </c>
      <c r="L73" s="1"/>
      <c r="N73" s="1">
        <v>307.69</v>
      </c>
      <c r="O73" s="7">
        <f>IF(N73&gt;0,IF(H73&gt;'About this compilation'!$A$19,N73*'About this compilation'!$A$17,""),"")</f>
        <v>43076.6</v>
      </c>
    </row>
    <row r="74" spans="2:15" x14ac:dyDescent="0.2">
      <c r="B74" s="1" t="s">
        <v>547</v>
      </c>
      <c r="D74" s="4">
        <v>2</v>
      </c>
      <c r="E74" s="1">
        <v>51.677</v>
      </c>
      <c r="F74" s="1">
        <v>2.1722000000000001</v>
      </c>
      <c r="G74" s="1">
        <v>8.3056999999999999</v>
      </c>
      <c r="H74" s="1">
        <v>8.7379999999999995</v>
      </c>
      <c r="L74" s="1"/>
      <c r="N74" s="1">
        <v>298.25</v>
      </c>
      <c r="O74" s="7">
        <f>IF(N74&gt;0,IF(H74&gt;'About this compilation'!$A$19,N74*'About this compilation'!$A$17,""),"")</f>
        <v>41755</v>
      </c>
    </row>
    <row r="75" spans="2:15" x14ac:dyDescent="0.2">
      <c r="B75" s="1" t="s">
        <v>547</v>
      </c>
      <c r="D75" s="4">
        <v>2</v>
      </c>
      <c r="E75" s="1">
        <v>50.917299999999997</v>
      </c>
      <c r="F75" s="1">
        <v>2.1514000000000002</v>
      </c>
      <c r="G75" s="1">
        <v>11.008599999999999</v>
      </c>
      <c r="H75" s="1">
        <v>8.5126000000000008</v>
      </c>
      <c r="L75" s="1"/>
      <c r="N75" s="1">
        <v>273.73</v>
      </c>
      <c r="O75" s="7">
        <f>IF(N75&gt;0,IF(H75&gt;'About this compilation'!$A$19,N75*'About this compilation'!$A$17,""),"")</f>
        <v>38322.200000000004</v>
      </c>
    </row>
    <row r="76" spans="2:15" x14ac:dyDescent="0.2">
      <c r="B76" s="1" t="s">
        <v>547</v>
      </c>
      <c r="D76" s="4">
        <v>2</v>
      </c>
      <c r="E76" s="1">
        <v>50.7654</v>
      </c>
      <c r="F76" s="1">
        <v>2.0512999999999999</v>
      </c>
      <c r="G76" s="1">
        <v>12.1007</v>
      </c>
      <c r="H76" s="1">
        <v>8.093</v>
      </c>
      <c r="L76" s="1"/>
      <c r="N76" s="1">
        <v>276.23</v>
      </c>
      <c r="O76" s="7">
        <f>IF(N76&gt;0,IF(H76&gt;'About this compilation'!$A$19,N76*'About this compilation'!$A$17,""),"")</f>
        <v>38672.200000000004</v>
      </c>
    </row>
    <row r="77" spans="2:15" x14ac:dyDescent="0.2">
      <c r="B77" s="1" t="s">
        <v>547</v>
      </c>
      <c r="D77" s="4">
        <v>2</v>
      </c>
      <c r="E77" s="1">
        <v>50.275100000000002</v>
      </c>
      <c r="F77" s="1">
        <v>2.5230000000000001</v>
      </c>
      <c r="G77" s="1">
        <v>10.0603</v>
      </c>
      <c r="H77" s="1">
        <v>8.3675999999999995</v>
      </c>
      <c r="L77" s="1"/>
      <c r="N77" s="1">
        <v>307.27999999999997</v>
      </c>
      <c r="O77" s="7">
        <f>IF(N77&gt;0,IF(H77&gt;'About this compilation'!$A$19,N77*'About this compilation'!$A$17,""),"")</f>
        <v>43019.199999999997</v>
      </c>
    </row>
    <row r="78" spans="2:15" x14ac:dyDescent="0.2">
      <c r="B78" s="1" t="s">
        <v>548</v>
      </c>
      <c r="D78" s="4">
        <v>2</v>
      </c>
      <c r="E78" s="1">
        <v>36.083199999999998</v>
      </c>
      <c r="F78" s="1">
        <v>1.1762999999999999</v>
      </c>
      <c r="G78" s="1">
        <v>6.1980000000000004</v>
      </c>
      <c r="H78" s="1">
        <v>8.7498000000000005</v>
      </c>
      <c r="L78" s="1"/>
      <c r="N78" s="1">
        <v>42.193432960000003</v>
      </c>
      <c r="O78" s="7">
        <f>IF(N78&gt;0,IF(H78&gt;'About this compilation'!$A$19,N78*'About this compilation'!$A$17,""),"")</f>
        <v>5907.0806144000007</v>
      </c>
    </row>
    <row r="79" spans="2:15" x14ac:dyDescent="0.2">
      <c r="B79" s="1" t="s">
        <v>549</v>
      </c>
      <c r="D79" s="4">
        <v>2</v>
      </c>
      <c r="E79" s="1">
        <v>46.127699999999997</v>
      </c>
      <c r="F79" s="1">
        <v>1.7625</v>
      </c>
      <c r="G79" s="1">
        <v>7.53</v>
      </c>
      <c r="H79" s="1">
        <v>6.7176</v>
      </c>
      <c r="L79" s="1"/>
      <c r="N79" s="1">
        <v>146.28906459999999</v>
      </c>
      <c r="O79" s="7" t="str">
        <f>IF(N79&gt;0,IF(H79&gt;'About this compilation'!$A$19,N79*'About this compilation'!$A$17,""),"")</f>
        <v/>
      </c>
    </row>
    <row r="80" spans="2:15" x14ac:dyDescent="0.2">
      <c r="B80" s="1" t="s">
        <v>549</v>
      </c>
      <c r="D80" s="4">
        <v>2</v>
      </c>
      <c r="E80" s="1">
        <v>52.975700000000003</v>
      </c>
      <c r="F80" s="1">
        <v>0.87849999999999995</v>
      </c>
      <c r="G80" s="1">
        <v>6.7298999999999998</v>
      </c>
      <c r="H80" s="1">
        <v>7.4192</v>
      </c>
      <c r="L80" s="1"/>
      <c r="N80" s="1">
        <v>95.624231039999998</v>
      </c>
      <c r="O80" s="7">
        <f>IF(N80&gt;0,IF(H80&gt;'About this compilation'!$A$19,N80*'About this compilation'!$A$17,""),"")</f>
        <v>13387.392345599999</v>
      </c>
    </row>
    <row r="81" spans="2:15" x14ac:dyDescent="0.2">
      <c r="B81" s="1" t="s">
        <v>549</v>
      </c>
      <c r="D81" s="4">
        <v>2</v>
      </c>
      <c r="E81" s="1">
        <v>54.992600000000003</v>
      </c>
      <c r="F81" s="1">
        <v>0.77759999999999996</v>
      </c>
      <c r="G81" s="1">
        <v>6.0167000000000002</v>
      </c>
      <c r="H81" s="1">
        <v>7.6492000000000004</v>
      </c>
      <c r="L81" s="1"/>
      <c r="N81" s="1">
        <v>55.04099214</v>
      </c>
      <c r="O81" s="7">
        <f>IF(N81&gt;0,IF(H81&gt;'About this compilation'!$A$19,N81*'About this compilation'!$A$17,""),"")</f>
        <v>7705.7388996</v>
      </c>
    </row>
    <row r="82" spans="2:15" x14ac:dyDescent="0.2">
      <c r="B82" s="1" t="s">
        <v>549</v>
      </c>
      <c r="D82" s="4">
        <v>2</v>
      </c>
      <c r="E82" s="1">
        <v>53.741</v>
      </c>
      <c r="F82" s="1">
        <v>0.8024</v>
      </c>
      <c r="G82" s="1">
        <v>6.0099</v>
      </c>
      <c r="H82" s="1">
        <v>7.5445000000000002</v>
      </c>
      <c r="L82" s="1"/>
      <c r="N82" s="1">
        <v>67.152194769999994</v>
      </c>
      <c r="O82" s="7">
        <f>IF(N82&gt;0,IF(H82&gt;'About this compilation'!$A$19,N82*'About this compilation'!$A$17,""),"")</f>
        <v>9401.307267799999</v>
      </c>
    </row>
    <row r="83" spans="2:15" x14ac:dyDescent="0.2">
      <c r="B83" s="1" t="s">
        <v>549</v>
      </c>
      <c r="D83" s="4">
        <v>2</v>
      </c>
      <c r="E83" s="1">
        <v>52.022199999999998</v>
      </c>
      <c r="F83" s="1">
        <v>1.2417</v>
      </c>
      <c r="G83" s="1">
        <v>6.6334</v>
      </c>
      <c r="H83" s="1">
        <v>8.3501999999999992</v>
      </c>
      <c r="L83" s="1"/>
      <c r="N83" s="1">
        <v>128.04549449999999</v>
      </c>
      <c r="O83" s="7">
        <f>IF(N83&gt;0,IF(H83&gt;'About this compilation'!$A$19,N83*'About this compilation'!$A$17,""),"")</f>
        <v>17926.36923</v>
      </c>
    </row>
    <row r="84" spans="2:15" x14ac:dyDescent="0.2">
      <c r="B84" s="1" t="s">
        <v>549</v>
      </c>
      <c r="D84" s="4">
        <v>2</v>
      </c>
      <c r="E84" s="1">
        <v>48.851500000000001</v>
      </c>
      <c r="F84" s="1">
        <v>1.4543999999999999</v>
      </c>
      <c r="G84" s="1">
        <v>6.0861999999999998</v>
      </c>
      <c r="H84" s="1">
        <v>8.8940000000000001</v>
      </c>
      <c r="L84" s="1"/>
      <c r="N84" s="1">
        <v>54.204611829999997</v>
      </c>
      <c r="O84" s="7">
        <f>IF(N84&gt;0,IF(H84&gt;'About this compilation'!$A$19,N84*'About this compilation'!$A$17,""),"")</f>
        <v>7588.6456561999994</v>
      </c>
    </row>
    <row r="85" spans="2:15" x14ac:dyDescent="0.2">
      <c r="B85" s="1" t="s">
        <v>549</v>
      </c>
      <c r="D85" s="4">
        <v>2</v>
      </c>
      <c r="E85" s="1">
        <v>50.959499999999998</v>
      </c>
      <c r="F85" s="1">
        <v>2.5537000000000001</v>
      </c>
      <c r="G85" s="1">
        <v>7.2199</v>
      </c>
      <c r="H85" s="1">
        <v>8.4666999999999994</v>
      </c>
      <c r="L85" s="1"/>
      <c r="N85" s="1">
        <v>59.89999916</v>
      </c>
      <c r="O85" s="7">
        <f>IF(N85&gt;0,IF(H85&gt;'About this compilation'!$A$19,N85*'About this compilation'!$A$17,""),"")</f>
        <v>8385.9998823999995</v>
      </c>
    </row>
    <row r="86" spans="2:15" x14ac:dyDescent="0.2">
      <c r="B86" s="1" t="s">
        <v>549</v>
      </c>
      <c r="D86" s="4">
        <v>2</v>
      </c>
      <c r="E86" s="1">
        <v>52.415199999999999</v>
      </c>
      <c r="F86" s="1">
        <v>1.0253000000000001</v>
      </c>
      <c r="G86" s="1">
        <v>6.0179999999999998</v>
      </c>
      <c r="H86" s="1">
        <v>8.1509999999999998</v>
      </c>
      <c r="L86" s="1"/>
      <c r="N86" s="1">
        <v>65.349474330000007</v>
      </c>
      <c r="O86" s="7">
        <f>IF(N86&gt;0,IF(H86&gt;'About this compilation'!$A$19,N86*'About this compilation'!$A$17,""),"")</f>
        <v>9148.9264062000002</v>
      </c>
    </row>
    <row r="87" spans="2:15" x14ac:dyDescent="0.2">
      <c r="B87" s="1" t="s">
        <v>549</v>
      </c>
      <c r="D87" s="4">
        <v>2</v>
      </c>
      <c r="E87" s="1">
        <v>49.4223</v>
      </c>
      <c r="F87" s="1">
        <v>1.6193</v>
      </c>
      <c r="G87" s="1">
        <v>7.2042999999999999</v>
      </c>
      <c r="H87" s="1">
        <v>8.7396999999999991</v>
      </c>
      <c r="L87" s="1"/>
      <c r="N87" s="1">
        <v>116.312293</v>
      </c>
      <c r="O87" s="7">
        <f>IF(N87&gt;0,IF(H87&gt;'About this compilation'!$A$19,N87*'About this compilation'!$A$17,""),"")</f>
        <v>16283.721019999999</v>
      </c>
    </row>
    <row r="88" spans="2:15" x14ac:dyDescent="0.2">
      <c r="B88" s="1" t="s">
        <v>550</v>
      </c>
      <c r="D88" s="4">
        <v>2</v>
      </c>
      <c r="E88" s="1">
        <v>49.241799999999998</v>
      </c>
      <c r="F88" s="1">
        <v>1.8620000000000001</v>
      </c>
      <c r="G88" s="1">
        <v>7.6715</v>
      </c>
      <c r="H88" s="1">
        <v>8.8234999999999992</v>
      </c>
      <c r="L88" s="1"/>
      <c r="N88" s="1">
        <v>83.228103750000002</v>
      </c>
      <c r="O88" s="7">
        <f>IF(N88&gt;0,IF(H88&gt;'About this compilation'!$A$19,N88*'About this compilation'!$A$17,""),"")</f>
        <v>11651.934525000001</v>
      </c>
    </row>
    <row r="89" spans="2:15" x14ac:dyDescent="0.2">
      <c r="B89" s="1" t="s">
        <v>550</v>
      </c>
      <c r="D89" s="4">
        <v>2</v>
      </c>
      <c r="E89" s="1">
        <v>49.028700000000001</v>
      </c>
      <c r="F89" s="1">
        <v>1.4642999999999999</v>
      </c>
      <c r="G89" s="1">
        <v>7.569</v>
      </c>
      <c r="H89" s="1">
        <v>9.1498000000000008</v>
      </c>
      <c r="L89" s="1"/>
      <c r="N89" s="1">
        <v>88.776432490000005</v>
      </c>
      <c r="O89" s="7">
        <f>IF(N89&gt;0,IF(H89&gt;'About this compilation'!$A$19,N89*'About this compilation'!$A$17,""),"")</f>
        <v>12428.7005486</v>
      </c>
    </row>
    <row r="90" spans="2:15" x14ac:dyDescent="0.2">
      <c r="B90" s="1" t="s">
        <v>550</v>
      </c>
      <c r="D90" s="4">
        <v>2</v>
      </c>
      <c r="E90" s="1">
        <v>48.682200000000002</v>
      </c>
      <c r="F90" s="1">
        <v>1.4521999999999999</v>
      </c>
      <c r="G90" s="1">
        <v>8.0143000000000004</v>
      </c>
      <c r="H90" s="1">
        <v>9.1148000000000007</v>
      </c>
      <c r="L90" s="1"/>
      <c r="N90" s="1">
        <v>79.883246909999997</v>
      </c>
      <c r="O90" s="7">
        <f>IF(N90&gt;0,IF(H90&gt;'About this compilation'!$A$19,N90*'About this compilation'!$A$17,""),"")</f>
        <v>11183.654567399999</v>
      </c>
    </row>
    <row r="91" spans="2:15" x14ac:dyDescent="0.2">
      <c r="B91" s="1" t="s">
        <v>550</v>
      </c>
      <c r="D91" s="4">
        <v>2</v>
      </c>
      <c r="E91" s="1">
        <v>51.761899999999997</v>
      </c>
      <c r="F91" s="1">
        <v>0.86839999999999995</v>
      </c>
      <c r="G91" s="1">
        <v>6.8852000000000002</v>
      </c>
      <c r="H91" s="1">
        <v>8.8879000000000001</v>
      </c>
      <c r="L91" s="1"/>
      <c r="N91" s="1">
        <v>77.293266459999998</v>
      </c>
      <c r="O91" s="7">
        <f>IF(N91&gt;0,IF(H91&gt;'About this compilation'!$A$19,N91*'About this compilation'!$A$17,""),"")</f>
        <v>10821.057304399999</v>
      </c>
    </row>
    <row r="92" spans="2:15" x14ac:dyDescent="0.2">
      <c r="B92" s="1" t="s">
        <v>550</v>
      </c>
      <c r="D92" s="4">
        <v>2</v>
      </c>
      <c r="E92" s="1">
        <v>49.751399999999997</v>
      </c>
      <c r="F92" s="1">
        <v>1.0839000000000001</v>
      </c>
      <c r="G92" s="1">
        <v>7.3642000000000003</v>
      </c>
      <c r="H92" s="1">
        <v>9.1348000000000003</v>
      </c>
      <c r="L92" s="1"/>
      <c r="N92" s="1">
        <v>99.023440480000005</v>
      </c>
      <c r="O92" s="7">
        <f>IF(N92&gt;0,IF(H92&gt;'About this compilation'!$A$19,N92*'About this compilation'!$A$17,""),"")</f>
        <v>13863.281667200001</v>
      </c>
    </row>
    <row r="93" spans="2:15" x14ac:dyDescent="0.2">
      <c r="B93" s="1" t="s">
        <v>550</v>
      </c>
      <c r="D93" s="4">
        <v>2</v>
      </c>
      <c r="E93" s="1">
        <v>51.538400000000003</v>
      </c>
      <c r="F93" s="1">
        <v>0.9919</v>
      </c>
      <c r="G93" s="1">
        <v>7.4541000000000004</v>
      </c>
      <c r="H93" s="1">
        <v>8.8684999999999992</v>
      </c>
      <c r="L93" s="1"/>
      <c r="N93" s="1">
        <v>76.732164429999997</v>
      </c>
      <c r="O93" s="7">
        <f>IF(N93&gt;0,IF(H93&gt;'About this compilation'!$A$19,N93*'About this compilation'!$A$17,""),"")</f>
        <v>10742.5030202</v>
      </c>
    </row>
    <row r="94" spans="2:15" x14ac:dyDescent="0.2">
      <c r="B94" s="1" t="s">
        <v>550</v>
      </c>
      <c r="D94" s="4">
        <v>2</v>
      </c>
      <c r="E94" s="1">
        <v>48.6492</v>
      </c>
      <c r="F94" s="1">
        <v>1.5444</v>
      </c>
      <c r="G94" s="1">
        <v>8.0463000000000005</v>
      </c>
      <c r="H94" s="1">
        <v>7.8040000000000003</v>
      </c>
      <c r="L94" s="1"/>
      <c r="N94" s="1">
        <v>885.2377583</v>
      </c>
      <c r="O94" s="7">
        <f>IF(N94&gt;0,IF(H94&gt;'About this compilation'!$A$19,N94*'About this compilation'!$A$17,""),"")</f>
        <v>123933.286162</v>
      </c>
    </row>
    <row r="95" spans="2:15" x14ac:dyDescent="0.2">
      <c r="B95" s="1" t="s">
        <v>550</v>
      </c>
      <c r="D95" s="4">
        <v>2</v>
      </c>
      <c r="E95" s="1">
        <v>48.088999999999999</v>
      </c>
      <c r="F95" s="1">
        <v>1.5265</v>
      </c>
      <c r="G95" s="1">
        <v>8.7562999999999995</v>
      </c>
      <c r="H95" s="1">
        <v>9.6053999999999995</v>
      </c>
      <c r="L95" s="1"/>
      <c r="N95" s="1">
        <v>100.9996939</v>
      </c>
      <c r="O95" s="7">
        <f>IF(N95&gt;0,IF(H95&gt;'About this compilation'!$A$19,N95*'About this compilation'!$A$17,""),"")</f>
        <v>14139.957145999999</v>
      </c>
    </row>
    <row r="96" spans="2:15" x14ac:dyDescent="0.2">
      <c r="B96" s="1" t="s">
        <v>550</v>
      </c>
      <c r="D96" s="4">
        <v>2</v>
      </c>
      <c r="E96" s="1">
        <v>52.366999999999997</v>
      </c>
      <c r="F96" s="1">
        <v>0.7611</v>
      </c>
      <c r="G96" s="1">
        <v>7.4668000000000001</v>
      </c>
      <c r="H96" s="1">
        <v>8.7043999999999997</v>
      </c>
      <c r="L96" s="1"/>
      <c r="N96" s="1">
        <v>66.737387549999994</v>
      </c>
      <c r="O96" s="7">
        <f>IF(N96&gt;0,IF(H96&gt;'About this compilation'!$A$19,N96*'About this compilation'!$A$17,""),"")</f>
        <v>9343.2342570000001</v>
      </c>
    </row>
    <row r="97" spans="2:15" x14ac:dyDescent="0.2">
      <c r="B97" s="1" t="s">
        <v>550</v>
      </c>
      <c r="D97" s="4">
        <v>2</v>
      </c>
      <c r="E97" s="1">
        <v>50.091500000000003</v>
      </c>
      <c r="F97" s="1">
        <v>0.98160000000000003</v>
      </c>
      <c r="G97" s="1">
        <v>8.0997000000000003</v>
      </c>
      <c r="H97" s="1">
        <v>9.2443000000000008</v>
      </c>
      <c r="L97" s="1"/>
      <c r="N97" s="1">
        <v>34.764212399999998</v>
      </c>
      <c r="O97" s="7">
        <f>IF(N97&gt;0,IF(H97&gt;'About this compilation'!$A$19,N97*'About this compilation'!$A$17,""),"")</f>
        <v>4866.9897359999995</v>
      </c>
    </row>
    <row r="98" spans="2:15" x14ac:dyDescent="0.2">
      <c r="B98" s="1" t="s">
        <v>550</v>
      </c>
      <c r="D98" s="4">
        <v>2</v>
      </c>
      <c r="E98" s="1">
        <v>52.815800000000003</v>
      </c>
      <c r="F98" s="1">
        <v>1.2285999999999999</v>
      </c>
      <c r="G98" s="1">
        <v>6.3654999999999999</v>
      </c>
      <c r="H98" s="1">
        <v>9.5280000000000005</v>
      </c>
      <c r="L98" s="1"/>
      <c r="N98" s="1">
        <v>207.9886363</v>
      </c>
      <c r="O98" s="7">
        <f>IF(N98&gt;0,IF(H98&gt;'About this compilation'!$A$19,N98*'About this compilation'!$A$17,""),"")</f>
        <v>29118.409081999998</v>
      </c>
    </row>
    <row r="99" spans="2:15" x14ac:dyDescent="0.2">
      <c r="B99" s="1" t="s">
        <v>550</v>
      </c>
      <c r="D99" s="4">
        <v>2</v>
      </c>
      <c r="E99" s="1">
        <v>53.7956</v>
      </c>
      <c r="F99" s="1">
        <v>0.58179999999999998</v>
      </c>
      <c r="G99" s="1">
        <v>7.2899000000000003</v>
      </c>
      <c r="H99" s="1">
        <v>8.7599</v>
      </c>
      <c r="L99" s="1"/>
      <c r="N99" s="1">
        <v>41.450490639999998</v>
      </c>
      <c r="O99" s="7">
        <f>IF(N99&gt;0,IF(H99&gt;'About this compilation'!$A$19,N99*'About this compilation'!$A$17,""),"")</f>
        <v>5803.0686895999997</v>
      </c>
    </row>
    <row r="100" spans="2:15" x14ac:dyDescent="0.2">
      <c r="B100" s="1" t="s">
        <v>550</v>
      </c>
      <c r="D100" s="4">
        <v>2</v>
      </c>
      <c r="E100" s="1">
        <v>52.463000000000001</v>
      </c>
      <c r="F100" s="1">
        <v>0.5282</v>
      </c>
      <c r="G100" s="1">
        <v>7.5602</v>
      </c>
      <c r="H100" s="1">
        <v>8.9410000000000007</v>
      </c>
      <c r="L100" s="1"/>
      <c r="N100" s="1">
        <v>30.347710360000001</v>
      </c>
      <c r="O100" s="7">
        <f>IF(N100&gt;0,IF(H100&gt;'About this compilation'!$A$19,N100*'About this compilation'!$A$17,""),"")</f>
        <v>4248.6794504</v>
      </c>
    </row>
    <row r="101" spans="2:15" x14ac:dyDescent="0.2">
      <c r="B101" s="1" t="s">
        <v>550</v>
      </c>
      <c r="D101" s="4">
        <v>2</v>
      </c>
      <c r="E101" s="1">
        <v>49.010399999999997</v>
      </c>
      <c r="F101" s="1">
        <v>1.4502999999999999</v>
      </c>
      <c r="G101" s="1">
        <v>7.4694000000000003</v>
      </c>
      <c r="H101" s="1">
        <v>9.3262999999999998</v>
      </c>
      <c r="L101" s="1"/>
      <c r="N101" s="1">
        <v>99.703979009999998</v>
      </c>
      <c r="O101" s="7">
        <f>IF(N101&gt;0,IF(H101&gt;'About this compilation'!$A$19,N101*'About this compilation'!$A$17,""),"")</f>
        <v>13958.557061399999</v>
      </c>
    </row>
    <row r="102" spans="2:15" x14ac:dyDescent="0.2">
      <c r="B102" s="1" t="s">
        <v>550</v>
      </c>
      <c r="D102" s="4">
        <v>2</v>
      </c>
      <c r="E102" s="1">
        <v>50.514000000000003</v>
      </c>
      <c r="F102" s="1">
        <v>1.0669999999999999</v>
      </c>
      <c r="G102" s="1">
        <v>7.1584000000000003</v>
      </c>
      <c r="H102" s="1">
        <v>8.9882000000000009</v>
      </c>
      <c r="L102" s="1"/>
      <c r="N102" s="1">
        <v>82.53258065</v>
      </c>
      <c r="O102" s="7">
        <f>IF(N102&gt;0,IF(H102&gt;'About this compilation'!$A$19,N102*'About this compilation'!$A$17,""),"")</f>
        <v>11554.561291</v>
      </c>
    </row>
    <row r="103" spans="2:15" x14ac:dyDescent="0.2">
      <c r="B103" s="1" t="s">
        <v>550</v>
      </c>
      <c r="D103" s="4">
        <v>2</v>
      </c>
      <c r="E103" s="1">
        <v>50.5901</v>
      </c>
      <c r="F103" s="1">
        <v>1.0452999999999999</v>
      </c>
      <c r="G103" s="1">
        <v>6.2662000000000004</v>
      </c>
      <c r="H103" s="1">
        <v>9.0694999999999997</v>
      </c>
      <c r="L103" s="1"/>
      <c r="N103" s="1">
        <v>91.976515079999999</v>
      </c>
      <c r="O103" s="7">
        <f>IF(N103&gt;0,IF(H103&gt;'About this compilation'!$A$19,N103*'About this compilation'!$A$17,""),"")</f>
        <v>12876.7121112</v>
      </c>
    </row>
    <row r="104" spans="2:15" x14ac:dyDescent="0.2">
      <c r="B104" s="1" t="s">
        <v>550</v>
      </c>
      <c r="D104" s="4">
        <v>2</v>
      </c>
      <c r="E104" s="1">
        <v>48.164700000000003</v>
      </c>
      <c r="F104" s="1">
        <v>1.347</v>
      </c>
      <c r="G104" s="1">
        <v>8.1683000000000003</v>
      </c>
      <c r="H104" s="1">
        <v>9.0085999999999995</v>
      </c>
      <c r="L104" s="1"/>
      <c r="N104" s="1">
        <v>106.68784960000001</v>
      </c>
      <c r="O104" s="7">
        <f>IF(N104&gt;0,IF(H104&gt;'About this compilation'!$A$19,N104*'About this compilation'!$A$17,""),"")</f>
        <v>14936.298944</v>
      </c>
    </row>
    <row r="105" spans="2:15" x14ac:dyDescent="0.2">
      <c r="B105" s="1" t="s">
        <v>550</v>
      </c>
      <c r="D105" s="4">
        <v>2</v>
      </c>
      <c r="E105" s="1">
        <v>52.800699999999999</v>
      </c>
      <c r="F105" s="1">
        <v>0.58160000000000001</v>
      </c>
      <c r="G105" s="1">
        <v>7.5514999999999999</v>
      </c>
      <c r="H105" s="1">
        <v>8.4611000000000001</v>
      </c>
      <c r="L105" s="1"/>
      <c r="N105" s="1">
        <v>71.425584290000003</v>
      </c>
      <c r="O105" s="7">
        <f>IF(N105&gt;0,IF(H105&gt;'About this compilation'!$A$19,N105*'About this compilation'!$A$17,""),"")</f>
        <v>9999.5818006000009</v>
      </c>
    </row>
    <row r="106" spans="2:15" x14ac:dyDescent="0.2">
      <c r="B106" s="1" t="s">
        <v>550</v>
      </c>
      <c r="D106" s="4">
        <v>2</v>
      </c>
      <c r="E106" s="1">
        <v>49.792099999999998</v>
      </c>
      <c r="F106" s="1">
        <v>1.5003</v>
      </c>
      <c r="G106" s="1">
        <v>7.6185999999999998</v>
      </c>
      <c r="H106" s="1">
        <v>8.9920000000000009</v>
      </c>
      <c r="L106" s="1"/>
      <c r="N106" s="1">
        <v>115.0408692</v>
      </c>
      <c r="O106" s="7">
        <f>IF(N106&gt;0,IF(H106&gt;'About this compilation'!$A$19,N106*'About this compilation'!$A$17,""),"")</f>
        <v>16105.721688</v>
      </c>
    </row>
    <row r="107" spans="2:15" x14ac:dyDescent="0.2">
      <c r="B107" s="1" t="s">
        <v>550</v>
      </c>
      <c r="D107" s="4">
        <v>2</v>
      </c>
      <c r="E107" s="1">
        <v>48.455100000000002</v>
      </c>
      <c r="F107" s="1">
        <v>1.4816</v>
      </c>
      <c r="G107" s="1">
        <v>7.74</v>
      </c>
      <c r="H107" s="1">
        <v>9.5037000000000003</v>
      </c>
      <c r="L107" s="1"/>
      <c r="N107" s="1">
        <v>110.1838553</v>
      </c>
      <c r="O107" s="7">
        <f>IF(N107&gt;0,IF(H107&gt;'About this compilation'!$A$19,N107*'About this compilation'!$A$17,""),"")</f>
        <v>15425.739742000002</v>
      </c>
    </row>
    <row r="108" spans="2:15" x14ac:dyDescent="0.2">
      <c r="B108" s="1" t="s">
        <v>550</v>
      </c>
      <c r="D108" s="4">
        <v>2</v>
      </c>
      <c r="E108" s="1">
        <v>49.150300000000001</v>
      </c>
      <c r="F108" s="1">
        <v>1.4367000000000001</v>
      </c>
      <c r="G108" s="1">
        <v>7.1581000000000001</v>
      </c>
      <c r="H108" s="1">
        <v>9.4391999999999996</v>
      </c>
      <c r="L108" s="1"/>
      <c r="N108" s="1">
        <v>102.8336018</v>
      </c>
      <c r="O108" s="7">
        <f>IF(N108&gt;0,IF(H108&gt;'About this compilation'!$A$19,N108*'About this compilation'!$A$17,""),"")</f>
        <v>14396.704252</v>
      </c>
    </row>
    <row r="109" spans="2:15" x14ac:dyDescent="0.2">
      <c r="B109" s="1" t="s">
        <v>551</v>
      </c>
      <c r="D109" s="4">
        <v>2</v>
      </c>
      <c r="E109" s="1">
        <v>48.543199999999999</v>
      </c>
      <c r="F109" s="1">
        <v>1.431</v>
      </c>
      <c r="G109" s="1">
        <v>8.8013999999999992</v>
      </c>
      <c r="H109" s="1">
        <v>8.3729999999999993</v>
      </c>
      <c r="L109" s="1"/>
      <c r="N109" s="1">
        <v>55.032453590000003</v>
      </c>
      <c r="O109" s="7">
        <f>IF(N109&gt;0,IF(H109&gt;'About this compilation'!$A$19,N109*'About this compilation'!$A$17,""),"")</f>
        <v>7704.5435026000005</v>
      </c>
    </row>
    <row r="110" spans="2:15" x14ac:dyDescent="0.2">
      <c r="B110" s="1" t="s">
        <v>551</v>
      </c>
      <c r="D110" s="4">
        <v>2</v>
      </c>
      <c r="E110" s="1">
        <v>47.8217</v>
      </c>
      <c r="F110" s="1">
        <v>1.4293</v>
      </c>
      <c r="G110" s="1">
        <v>8.5992999999999995</v>
      </c>
      <c r="H110" s="1">
        <v>8.2850999999999999</v>
      </c>
      <c r="L110" s="1"/>
      <c r="N110" s="1">
        <v>51.740847760000001</v>
      </c>
      <c r="O110" s="7">
        <f>IF(N110&gt;0,IF(H110&gt;'About this compilation'!$A$19,N110*'About this compilation'!$A$17,""),"")</f>
        <v>7243.7186864000005</v>
      </c>
    </row>
    <row r="111" spans="2:15" x14ac:dyDescent="0.2">
      <c r="B111" s="1" t="s">
        <v>551</v>
      </c>
      <c r="D111" s="4">
        <v>2</v>
      </c>
      <c r="E111" s="1">
        <v>48.507199999999997</v>
      </c>
      <c r="F111" s="1">
        <v>1.4426000000000001</v>
      </c>
      <c r="G111" s="1">
        <v>8.9725999999999999</v>
      </c>
      <c r="H111" s="1">
        <v>8.1395999999999997</v>
      </c>
      <c r="L111" s="1"/>
      <c r="N111" s="1">
        <v>55.155201060000003</v>
      </c>
      <c r="O111" s="7">
        <f>IF(N111&gt;0,IF(H111&gt;'About this compilation'!$A$19,N111*'About this compilation'!$A$17,""),"")</f>
        <v>7721.7281484000005</v>
      </c>
    </row>
    <row r="112" spans="2:15" x14ac:dyDescent="0.2">
      <c r="B112" s="1" t="s">
        <v>551</v>
      </c>
      <c r="D112" s="4">
        <v>2</v>
      </c>
      <c r="E112" s="1">
        <v>48.813800000000001</v>
      </c>
      <c r="F112" s="1">
        <v>1.4258</v>
      </c>
      <c r="G112" s="1">
        <v>8.7860999999999994</v>
      </c>
      <c r="H112" s="1">
        <v>8.3864999999999998</v>
      </c>
      <c r="L112" s="1"/>
      <c r="N112" s="1">
        <v>58.159751040000003</v>
      </c>
      <c r="O112" s="7">
        <f>IF(N112&gt;0,IF(H112&gt;'About this compilation'!$A$19,N112*'About this compilation'!$A$17,""),"")</f>
        <v>8142.3651456000007</v>
      </c>
    </row>
    <row r="113" spans="2:15" x14ac:dyDescent="0.2">
      <c r="B113" s="1" t="s">
        <v>551</v>
      </c>
      <c r="D113" s="4">
        <v>2</v>
      </c>
      <c r="E113" s="1">
        <v>49.599899999999998</v>
      </c>
      <c r="F113" s="1">
        <v>1.3549</v>
      </c>
      <c r="G113" s="1">
        <v>8.9728999999999992</v>
      </c>
      <c r="H113" s="1">
        <v>8.3096999999999994</v>
      </c>
      <c r="L113" s="1"/>
      <c r="N113" s="1">
        <v>50.440383869999998</v>
      </c>
      <c r="O113" s="7">
        <f>IF(N113&gt;0,IF(H113&gt;'About this compilation'!$A$19,N113*'About this compilation'!$A$17,""),"")</f>
        <v>7061.6537417999998</v>
      </c>
    </row>
    <row r="114" spans="2:15" x14ac:dyDescent="0.2">
      <c r="B114" s="1" t="s">
        <v>551</v>
      </c>
      <c r="D114" s="4">
        <v>2</v>
      </c>
      <c r="E114" s="1">
        <v>49.093200000000003</v>
      </c>
      <c r="F114" s="1">
        <v>1.3109</v>
      </c>
      <c r="G114" s="1">
        <v>8.4238999999999997</v>
      </c>
      <c r="H114" s="1">
        <v>8.4163999999999994</v>
      </c>
      <c r="L114" s="1"/>
      <c r="N114" s="1">
        <v>49.720254609999998</v>
      </c>
      <c r="O114" s="7">
        <f>IF(N114&gt;0,IF(H114&gt;'About this compilation'!$A$19,N114*'About this compilation'!$A$17,""),"")</f>
        <v>6960.8356453999995</v>
      </c>
    </row>
    <row r="115" spans="2:15" x14ac:dyDescent="0.2">
      <c r="B115" s="1" t="s">
        <v>551</v>
      </c>
      <c r="D115" s="4">
        <v>2</v>
      </c>
      <c r="E115" s="1">
        <v>48.56</v>
      </c>
      <c r="F115" s="1">
        <v>1.4119999999999999</v>
      </c>
      <c r="G115" s="1">
        <v>9.3952000000000009</v>
      </c>
      <c r="H115" s="1">
        <v>8.8276000000000003</v>
      </c>
      <c r="L115" s="1"/>
      <c r="N115" s="1">
        <v>60.769936909999998</v>
      </c>
      <c r="O115" s="7">
        <f>IF(N115&gt;0,IF(H115&gt;'About this compilation'!$A$19,N115*'About this compilation'!$A$17,""),"")</f>
        <v>8507.7911674000006</v>
      </c>
    </row>
    <row r="116" spans="2:15" x14ac:dyDescent="0.2">
      <c r="B116" s="1" t="s">
        <v>551</v>
      </c>
      <c r="D116" s="4">
        <v>2</v>
      </c>
      <c r="E116" s="1">
        <v>48.919899999999998</v>
      </c>
      <c r="F116" s="1">
        <v>1.5938000000000001</v>
      </c>
      <c r="G116" s="1">
        <v>8.8710000000000004</v>
      </c>
      <c r="H116" s="1">
        <v>8.4991000000000003</v>
      </c>
      <c r="L116" s="1"/>
      <c r="N116" s="1">
        <v>56.249302010000001</v>
      </c>
      <c r="O116" s="7">
        <f>IF(N116&gt;0,IF(H116&gt;'About this compilation'!$A$19,N116*'About this compilation'!$A$17,""),"")</f>
        <v>7874.9022814</v>
      </c>
    </row>
    <row r="117" spans="2:15" x14ac:dyDescent="0.2">
      <c r="B117" s="1" t="s">
        <v>551</v>
      </c>
      <c r="D117" s="4">
        <v>2</v>
      </c>
      <c r="E117" s="1">
        <v>48.679099999999998</v>
      </c>
      <c r="F117" s="1">
        <v>1.2325999999999999</v>
      </c>
      <c r="G117" s="1">
        <v>9.0198</v>
      </c>
      <c r="H117" s="1">
        <v>8.6356000000000002</v>
      </c>
      <c r="L117" s="1"/>
      <c r="N117" s="1">
        <v>46.194477769999999</v>
      </c>
      <c r="O117" s="7">
        <f>IF(N117&gt;0,IF(H117&gt;'About this compilation'!$A$19,N117*'About this compilation'!$A$17,""),"")</f>
        <v>6467.2268877999995</v>
      </c>
    </row>
    <row r="118" spans="2:15" x14ac:dyDescent="0.2">
      <c r="B118" s="1" t="s">
        <v>551</v>
      </c>
      <c r="D118" s="4">
        <v>2</v>
      </c>
      <c r="E118" s="1">
        <v>48.163699999999999</v>
      </c>
      <c r="F118" s="1">
        <v>1.4011</v>
      </c>
      <c r="G118" s="1">
        <v>9.2367000000000008</v>
      </c>
      <c r="H118" s="1">
        <v>9.1121999999999996</v>
      </c>
      <c r="L118" s="1"/>
      <c r="N118" s="1">
        <v>50.944253719999999</v>
      </c>
      <c r="O118" s="7">
        <f>IF(N118&gt;0,IF(H118&gt;'About this compilation'!$A$19,N118*'About this compilation'!$A$17,""),"")</f>
        <v>7132.1955207999999</v>
      </c>
    </row>
    <row r="119" spans="2:15" x14ac:dyDescent="0.2">
      <c r="B119" s="1" t="s">
        <v>551</v>
      </c>
      <c r="D119" s="4">
        <v>2</v>
      </c>
      <c r="E119" s="1">
        <v>49.577399999999997</v>
      </c>
      <c r="F119" s="1">
        <v>1.2736000000000001</v>
      </c>
      <c r="G119" s="1">
        <v>9.2888000000000002</v>
      </c>
      <c r="H119" s="1">
        <v>8.8849</v>
      </c>
      <c r="L119" s="1"/>
      <c r="N119" s="1">
        <v>51.627151859999998</v>
      </c>
      <c r="O119" s="7">
        <f>IF(N119&gt;0,IF(H119&gt;'About this compilation'!$A$19,N119*'About this compilation'!$A$17,""),"")</f>
        <v>7227.8012603999996</v>
      </c>
    </row>
    <row r="120" spans="2:15" x14ac:dyDescent="0.2">
      <c r="B120" s="1" t="s">
        <v>551</v>
      </c>
      <c r="D120" s="4">
        <v>2</v>
      </c>
      <c r="E120" s="1">
        <v>48.896999999999998</v>
      </c>
      <c r="F120" s="1">
        <v>1.4169</v>
      </c>
      <c r="G120" s="1">
        <v>9.3786000000000005</v>
      </c>
      <c r="H120" s="1">
        <v>9.0202000000000009</v>
      </c>
      <c r="L120" s="1"/>
      <c r="N120" s="1">
        <v>63.45764638</v>
      </c>
      <c r="O120" s="7">
        <f>IF(N120&gt;0,IF(H120&gt;'About this compilation'!$A$19,N120*'About this compilation'!$A$17,""),"")</f>
        <v>8884.0704932000008</v>
      </c>
    </row>
    <row r="121" spans="2:15" x14ac:dyDescent="0.2">
      <c r="B121" s="1" t="s">
        <v>551</v>
      </c>
      <c r="D121" s="4">
        <v>2</v>
      </c>
      <c r="E121" s="1">
        <v>48.462699999999998</v>
      </c>
      <c r="F121" s="1">
        <v>1.4615</v>
      </c>
      <c r="G121" s="1">
        <v>8.8483999999999998</v>
      </c>
      <c r="H121" s="1">
        <v>8.5526999999999997</v>
      </c>
      <c r="L121" s="1"/>
      <c r="N121" s="1">
        <v>58.59597127</v>
      </c>
      <c r="O121" s="7">
        <f>IF(N121&gt;0,IF(H121&gt;'About this compilation'!$A$19,N121*'About this compilation'!$A$17,""),"")</f>
        <v>8203.4359777999998</v>
      </c>
    </row>
    <row r="122" spans="2:15" x14ac:dyDescent="0.2">
      <c r="B122" s="1" t="s">
        <v>551</v>
      </c>
      <c r="D122" s="4">
        <v>2</v>
      </c>
      <c r="E122" s="1">
        <v>49.073500000000003</v>
      </c>
      <c r="F122" s="1">
        <v>1.4619</v>
      </c>
      <c r="G122" s="1">
        <v>6.4477000000000002</v>
      </c>
      <c r="H122" s="1">
        <v>9.0820000000000007</v>
      </c>
      <c r="L122" s="1"/>
      <c r="N122" s="1">
        <v>59.394855159999999</v>
      </c>
      <c r="O122" s="7">
        <f>IF(N122&gt;0,IF(H122&gt;'About this compilation'!$A$19,N122*'About this compilation'!$A$17,""),"")</f>
        <v>8315.2797224000005</v>
      </c>
    </row>
    <row r="123" spans="2:15" x14ac:dyDescent="0.2">
      <c r="B123" s="1" t="s">
        <v>551</v>
      </c>
      <c r="D123" s="4">
        <v>2</v>
      </c>
      <c r="E123" s="1">
        <v>48.3078</v>
      </c>
      <c r="F123" s="1">
        <v>1.4146000000000001</v>
      </c>
      <c r="G123" s="1">
        <v>8.8603000000000005</v>
      </c>
      <c r="H123" s="1">
        <v>8.7515999999999998</v>
      </c>
      <c r="L123" s="1"/>
      <c r="N123" s="1">
        <v>53.358577529999998</v>
      </c>
      <c r="O123" s="7">
        <f>IF(N123&gt;0,IF(H123&gt;'About this compilation'!$A$19,N123*'About this compilation'!$A$17,""),"")</f>
        <v>7470.2008541999994</v>
      </c>
    </row>
    <row r="124" spans="2:15" x14ac:dyDescent="0.2">
      <c r="B124" s="1" t="s">
        <v>551</v>
      </c>
      <c r="D124" s="4">
        <v>2</v>
      </c>
      <c r="E124" s="1">
        <v>47.814700000000002</v>
      </c>
      <c r="F124" s="1">
        <v>1.4297</v>
      </c>
      <c r="G124" s="1">
        <v>9.1850000000000005</v>
      </c>
      <c r="H124" s="1">
        <v>8.6384000000000007</v>
      </c>
      <c r="L124" s="1"/>
      <c r="N124" s="1">
        <v>54.140995330000003</v>
      </c>
      <c r="O124" s="7">
        <f>IF(N124&gt;0,IF(H124&gt;'About this compilation'!$A$19,N124*'About this compilation'!$A$17,""),"")</f>
        <v>7579.7393462</v>
      </c>
    </row>
    <row r="125" spans="2:15" x14ac:dyDescent="0.2">
      <c r="B125" s="1" t="s">
        <v>551</v>
      </c>
      <c r="D125" s="4">
        <v>2</v>
      </c>
      <c r="E125" s="1">
        <v>48.516800000000003</v>
      </c>
      <c r="F125" s="1">
        <v>1.4397</v>
      </c>
      <c r="G125" s="1">
        <v>8.9949999999999992</v>
      </c>
      <c r="H125" s="1">
        <v>8.6306999999999992</v>
      </c>
      <c r="L125" s="1"/>
      <c r="N125" s="1">
        <v>54.659453880000001</v>
      </c>
      <c r="O125" s="7">
        <f>IF(N125&gt;0,IF(H125&gt;'About this compilation'!$A$19,N125*'About this compilation'!$A$17,""),"")</f>
        <v>7652.3235432000001</v>
      </c>
    </row>
    <row r="126" spans="2:15" x14ac:dyDescent="0.2">
      <c r="B126" s="1" t="s">
        <v>551</v>
      </c>
      <c r="D126" s="4">
        <v>2</v>
      </c>
      <c r="E126" s="1">
        <v>47.462400000000002</v>
      </c>
      <c r="F126" s="1">
        <v>1.6557999999999999</v>
      </c>
      <c r="G126" s="1">
        <v>5.3343999999999996</v>
      </c>
      <c r="H126" s="1">
        <v>9.4930000000000003</v>
      </c>
      <c r="L126" s="1"/>
      <c r="N126" s="1">
        <v>32.957721829999997</v>
      </c>
      <c r="O126" s="7">
        <f>IF(N126&gt;0,IF(H126&gt;'About this compilation'!$A$19,N126*'About this compilation'!$A$17,""),"")</f>
        <v>4614.0810561999997</v>
      </c>
    </row>
    <row r="127" spans="2:15" x14ac:dyDescent="0.2">
      <c r="B127" s="1" t="s">
        <v>551</v>
      </c>
      <c r="D127" s="4">
        <v>2</v>
      </c>
      <c r="E127" s="1">
        <v>49.581400000000002</v>
      </c>
      <c r="F127" s="1">
        <v>1.5438000000000001</v>
      </c>
      <c r="G127" s="1">
        <v>5.6641000000000004</v>
      </c>
      <c r="H127" s="1">
        <v>9.3132999999999999</v>
      </c>
      <c r="L127" s="1"/>
      <c r="N127" s="1">
        <v>43.477069020000002</v>
      </c>
      <c r="O127" s="7">
        <f>IF(N127&gt;0,IF(H127&gt;'About this compilation'!$A$19,N127*'About this compilation'!$A$17,""),"")</f>
        <v>6086.7896627999999</v>
      </c>
    </row>
    <row r="128" spans="2:15" x14ac:dyDescent="0.2">
      <c r="B128" s="1" t="s">
        <v>552</v>
      </c>
      <c r="D128" s="4">
        <v>2</v>
      </c>
      <c r="E128" s="1">
        <v>48.612699999999997</v>
      </c>
      <c r="F128" s="1">
        <v>0.8306</v>
      </c>
      <c r="G128" s="1">
        <v>8.1151999999999997</v>
      </c>
      <c r="H128" s="1">
        <v>9.3962000000000003</v>
      </c>
      <c r="L128" s="1"/>
      <c r="N128" s="1">
        <v>37.088425149999999</v>
      </c>
      <c r="O128" s="7">
        <f>IF(N128&gt;0,IF(H128&gt;'About this compilation'!$A$19,N128*'About this compilation'!$A$17,""),"")</f>
        <v>5192.3795209999998</v>
      </c>
    </row>
    <row r="129" spans="2:15" x14ac:dyDescent="0.2">
      <c r="B129" s="1" t="s">
        <v>552</v>
      </c>
      <c r="D129" s="4">
        <v>2</v>
      </c>
      <c r="E129" s="1">
        <v>52.0274</v>
      </c>
      <c r="F129" s="1">
        <v>1.0395000000000001</v>
      </c>
      <c r="G129" s="1">
        <v>5.8029999999999999</v>
      </c>
      <c r="H129" s="1">
        <v>9.8815000000000008</v>
      </c>
      <c r="L129" s="1"/>
      <c r="N129" s="1">
        <v>38.014621509999998</v>
      </c>
      <c r="O129" s="7">
        <f>IF(N129&gt;0,IF(H129&gt;'About this compilation'!$A$19,N129*'About this compilation'!$A$17,""),"")</f>
        <v>5322.0470114</v>
      </c>
    </row>
    <row r="130" spans="2:15" x14ac:dyDescent="0.2">
      <c r="B130" s="1" t="s">
        <v>552</v>
      </c>
      <c r="D130" s="4">
        <v>2</v>
      </c>
      <c r="E130" s="1">
        <v>51.611800000000002</v>
      </c>
      <c r="F130" s="1">
        <v>0.81599999999999995</v>
      </c>
      <c r="G130" s="1">
        <v>7.3562000000000003</v>
      </c>
      <c r="H130" s="1">
        <v>9.4809999999999999</v>
      </c>
      <c r="L130" s="1"/>
      <c r="N130" s="1">
        <v>66.372426689999998</v>
      </c>
      <c r="O130" s="7">
        <f>IF(N130&gt;0,IF(H130&gt;'About this compilation'!$A$19,N130*'About this compilation'!$A$17,""),"")</f>
        <v>9292.1397366000001</v>
      </c>
    </row>
    <row r="131" spans="2:15" x14ac:dyDescent="0.2">
      <c r="B131" s="1" t="s">
        <v>552</v>
      </c>
      <c r="D131" s="4">
        <v>2</v>
      </c>
      <c r="E131" s="1">
        <v>48.139499999999998</v>
      </c>
      <c r="F131" s="1">
        <v>1.3653999999999999</v>
      </c>
      <c r="G131" s="1">
        <v>9.5593000000000004</v>
      </c>
      <c r="H131" s="1">
        <v>9.4779</v>
      </c>
      <c r="L131" s="1"/>
      <c r="N131" s="1">
        <v>64.515503609999996</v>
      </c>
      <c r="O131" s="7">
        <f>IF(N131&gt;0,IF(H131&gt;'About this compilation'!$A$19,N131*'About this compilation'!$A$17,""),"")</f>
        <v>9032.1705053999995</v>
      </c>
    </row>
    <row r="132" spans="2:15" x14ac:dyDescent="0.2">
      <c r="B132" s="1" t="s">
        <v>552</v>
      </c>
      <c r="D132" s="4">
        <v>2</v>
      </c>
      <c r="E132" s="1">
        <v>50.048000000000002</v>
      </c>
      <c r="F132" s="1">
        <v>1.5157</v>
      </c>
      <c r="G132" s="1">
        <v>5.0526999999999997</v>
      </c>
      <c r="H132" s="1">
        <v>10.305199999999999</v>
      </c>
      <c r="L132" s="1"/>
      <c r="N132" s="1">
        <v>92.79220703</v>
      </c>
      <c r="O132" s="7">
        <f>IF(N132&gt;0,IF(H132&gt;'About this compilation'!$A$19,N132*'About this compilation'!$A$17,""),"")</f>
        <v>12990.908984199999</v>
      </c>
    </row>
    <row r="133" spans="2:15" x14ac:dyDescent="0.2">
      <c r="B133" s="1" t="s">
        <v>552</v>
      </c>
      <c r="D133" s="4">
        <v>2</v>
      </c>
      <c r="E133" s="1">
        <v>49.375</v>
      </c>
      <c r="F133" s="1">
        <v>1.2682</v>
      </c>
      <c r="G133" s="1">
        <v>9.7736000000000001</v>
      </c>
      <c r="H133" s="1">
        <v>10.1945</v>
      </c>
      <c r="L133" s="1"/>
      <c r="N133" s="1">
        <v>59.644991429999997</v>
      </c>
      <c r="O133" s="7">
        <f>IF(N133&gt;0,IF(H133&gt;'About this compilation'!$A$19,N133*'About this compilation'!$A$17,""),"")</f>
        <v>8350.2988002000002</v>
      </c>
    </row>
    <row r="134" spans="2:15" x14ac:dyDescent="0.2">
      <c r="B134" s="1" t="s">
        <v>552</v>
      </c>
      <c r="D134" s="4">
        <v>2</v>
      </c>
      <c r="E134" s="1">
        <v>53.1404</v>
      </c>
      <c r="F134" s="1">
        <v>0.81510000000000005</v>
      </c>
      <c r="G134" s="1">
        <v>9.9970999999999997</v>
      </c>
      <c r="H134" s="1">
        <v>9.8048000000000002</v>
      </c>
      <c r="L134" s="1"/>
      <c r="N134" s="1">
        <v>59.83236316</v>
      </c>
      <c r="O134" s="7">
        <f>IF(N134&gt;0,IF(H134&gt;'About this compilation'!$A$19,N134*'About this compilation'!$A$17,""),"")</f>
        <v>8376.5308423999995</v>
      </c>
    </row>
    <row r="135" spans="2:15" x14ac:dyDescent="0.2">
      <c r="B135" s="1" t="s">
        <v>552</v>
      </c>
      <c r="D135" s="4">
        <v>2</v>
      </c>
      <c r="E135" s="1">
        <v>49.797600000000003</v>
      </c>
      <c r="F135" s="1">
        <v>1.0931999999999999</v>
      </c>
      <c r="G135" s="1">
        <v>8.2164000000000001</v>
      </c>
      <c r="H135" s="1">
        <v>9.8279999999999994</v>
      </c>
      <c r="L135" s="1"/>
      <c r="N135" s="1">
        <v>88.276962420000004</v>
      </c>
      <c r="O135" s="7">
        <f>IF(N135&gt;0,IF(H135&gt;'About this compilation'!$A$19,N135*'About this compilation'!$A$17,""),"")</f>
        <v>12358.774738800001</v>
      </c>
    </row>
    <row r="136" spans="2:15" x14ac:dyDescent="0.2">
      <c r="B136" s="1" t="s">
        <v>552</v>
      </c>
      <c r="D136" s="4">
        <v>2</v>
      </c>
      <c r="E136" s="1">
        <v>49.764299999999999</v>
      </c>
      <c r="F136" s="1">
        <v>0.66579999999999995</v>
      </c>
      <c r="G136" s="1">
        <v>9.0536999999999992</v>
      </c>
      <c r="H136" s="1">
        <v>11.2545</v>
      </c>
      <c r="L136" s="1"/>
      <c r="N136" s="1">
        <v>23.91241729</v>
      </c>
      <c r="O136" s="7">
        <f>IF(N136&gt;0,IF(H136&gt;'About this compilation'!$A$19,N136*'About this compilation'!$A$17,""),"")</f>
        <v>3347.7384206000002</v>
      </c>
    </row>
    <row r="137" spans="2:15" x14ac:dyDescent="0.2">
      <c r="B137" s="1" t="s">
        <v>552</v>
      </c>
      <c r="D137" s="4">
        <v>2</v>
      </c>
      <c r="E137" s="1">
        <v>50.767800000000001</v>
      </c>
      <c r="F137" s="1">
        <v>1.0082</v>
      </c>
      <c r="G137" s="1">
        <v>11.119199999999999</v>
      </c>
      <c r="H137" s="1">
        <v>11.459199999999999</v>
      </c>
      <c r="L137" s="1"/>
      <c r="N137" s="1">
        <v>8.3880036970000003</v>
      </c>
      <c r="O137" s="7">
        <f>IF(N137&gt;0,IF(H137&gt;'About this compilation'!$A$19,N137*'About this compilation'!$A$17,""),"")</f>
        <v>1174.3205175800001</v>
      </c>
    </row>
    <row r="138" spans="2:15" x14ac:dyDescent="0.2">
      <c r="B138" s="1" t="s">
        <v>553</v>
      </c>
      <c r="D138" s="4">
        <v>2</v>
      </c>
      <c r="E138" s="1">
        <v>49.770899999999997</v>
      </c>
      <c r="F138" s="1">
        <v>0.62860000000000005</v>
      </c>
      <c r="G138" s="1">
        <v>8.2007999999999992</v>
      </c>
      <c r="H138" s="1">
        <v>9.5836000000000006</v>
      </c>
      <c r="L138" s="1"/>
      <c r="N138" s="1">
        <v>19.68852699</v>
      </c>
      <c r="O138" s="7">
        <f>IF(N138&gt;0,IF(H138&gt;'About this compilation'!$A$19,N138*'About this compilation'!$A$17,""),"")</f>
        <v>2756.3937786000001</v>
      </c>
    </row>
    <row r="139" spans="2:15" x14ac:dyDescent="0.2">
      <c r="B139" s="1" t="s">
        <v>553</v>
      </c>
      <c r="D139" s="4">
        <v>2</v>
      </c>
      <c r="E139" s="1">
        <v>47.946800000000003</v>
      </c>
      <c r="F139" s="1">
        <v>1.7364999999999999</v>
      </c>
      <c r="G139" s="1">
        <v>9.6210000000000004</v>
      </c>
      <c r="H139" s="1">
        <v>8.2409999999999997</v>
      </c>
      <c r="L139" s="1"/>
      <c r="N139" s="1">
        <v>44.647277639999999</v>
      </c>
      <c r="O139" s="7">
        <f>IF(N139&gt;0,IF(H139&gt;'About this compilation'!$A$19,N139*'About this compilation'!$A$17,""),"")</f>
        <v>6250.6188695999999</v>
      </c>
    </row>
    <row r="140" spans="2:15" x14ac:dyDescent="0.2">
      <c r="B140" s="1" t="s">
        <v>553</v>
      </c>
      <c r="D140" s="4">
        <v>2</v>
      </c>
      <c r="E140" s="1">
        <v>48.682699999999997</v>
      </c>
      <c r="F140" s="1">
        <v>1.0995999999999999</v>
      </c>
      <c r="G140" s="1">
        <v>6.6942000000000004</v>
      </c>
      <c r="H140" s="1">
        <v>10.1374</v>
      </c>
      <c r="L140" s="1"/>
      <c r="N140" s="1">
        <v>15.412504459999999</v>
      </c>
      <c r="O140" s="7">
        <f>IF(N140&gt;0,IF(H140&gt;'About this compilation'!$A$19,N140*'About this compilation'!$A$17,""),"")</f>
        <v>2157.7506244000001</v>
      </c>
    </row>
    <row r="141" spans="2:15" x14ac:dyDescent="0.2">
      <c r="B141" s="1" t="s">
        <v>553</v>
      </c>
      <c r="D141" s="4">
        <v>2</v>
      </c>
      <c r="E141" s="1">
        <v>48.543500000000002</v>
      </c>
      <c r="F141" s="1">
        <v>1.2508999999999999</v>
      </c>
      <c r="G141" s="1">
        <v>6.0117000000000003</v>
      </c>
      <c r="H141" s="1">
        <v>10.073399999999999</v>
      </c>
      <c r="L141" s="1"/>
      <c r="N141" s="1">
        <v>29.393655949999999</v>
      </c>
      <c r="O141" s="7">
        <f>IF(N141&gt;0,IF(H141&gt;'About this compilation'!$A$19,N141*'About this compilation'!$A$17,""),"")</f>
        <v>4115.1118329999999</v>
      </c>
    </row>
    <row r="142" spans="2:15" x14ac:dyDescent="0.2">
      <c r="B142" s="1" t="s">
        <v>553</v>
      </c>
      <c r="D142" s="4">
        <v>2</v>
      </c>
      <c r="E142" s="1">
        <v>50.533499999999997</v>
      </c>
      <c r="F142" s="1">
        <v>0.95640000000000003</v>
      </c>
      <c r="G142" s="1">
        <v>6.4126000000000003</v>
      </c>
      <c r="H142" s="1">
        <v>10.074400000000001</v>
      </c>
      <c r="L142" s="1"/>
      <c r="N142" s="1">
        <v>68.633300399999996</v>
      </c>
      <c r="O142" s="7">
        <f>IF(N142&gt;0,IF(H142&gt;'About this compilation'!$A$19,N142*'About this compilation'!$A$17,""),"")</f>
        <v>9608.6620559999992</v>
      </c>
    </row>
    <row r="143" spans="2:15" x14ac:dyDescent="0.2">
      <c r="B143" s="1" t="s">
        <v>553</v>
      </c>
      <c r="D143" s="4">
        <v>2</v>
      </c>
      <c r="E143" s="1">
        <v>50.079000000000001</v>
      </c>
      <c r="F143" s="1">
        <v>1.0866</v>
      </c>
      <c r="G143" s="1">
        <v>6.9985999999999997</v>
      </c>
      <c r="H143" s="1">
        <v>10.3146</v>
      </c>
      <c r="L143" s="1"/>
      <c r="N143" s="1">
        <v>47.301407009999998</v>
      </c>
      <c r="O143" s="7">
        <f>IF(N143&gt;0,IF(H143&gt;'About this compilation'!$A$19,N143*'About this compilation'!$A$17,""),"")</f>
        <v>6622.1969813999995</v>
      </c>
    </row>
    <row r="144" spans="2:15" x14ac:dyDescent="0.2">
      <c r="B144" s="1" t="s">
        <v>553</v>
      </c>
      <c r="D144" s="4">
        <v>2</v>
      </c>
      <c r="E144" s="1">
        <v>53.123199999999997</v>
      </c>
      <c r="F144" s="1">
        <v>0.86439999999999995</v>
      </c>
      <c r="G144" s="1">
        <v>10.794700000000001</v>
      </c>
      <c r="H144" s="1">
        <v>8.4039999999999999</v>
      </c>
      <c r="L144" s="1"/>
      <c r="N144" s="1">
        <v>35.262682939999998</v>
      </c>
      <c r="O144" s="7">
        <f>IF(N144&gt;0,IF(H144&gt;'About this compilation'!$A$19,N144*'About this compilation'!$A$17,""),"")</f>
        <v>4936.7756116</v>
      </c>
    </row>
    <row r="145" spans="2:15" x14ac:dyDescent="0.2">
      <c r="B145" s="1" t="s">
        <v>553</v>
      </c>
      <c r="D145" s="4">
        <v>2</v>
      </c>
      <c r="E145" s="1">
        <v>47.244900000000001</v>
      </c>
      <c r="F145" s="1">
        <v>1.3052999999999999</v>
      </c>
      <c r="G145" s="1">
        <v>8.0428999999999995</v>
      </c>
      <c r="H145" s="1">
        <v>9.7723999999999993</v>
      </c>
      <c r="L145" s="1"/>
      <c r="N145" s="1">
        <v>46.002956189999999</v>
      </c>
      <c r="O145" s="7">
        <f>IF(N145&gt;0,IF(H145&gt;'About this compilation'!$A$19,N145*'About this compilation'!$A$17,""),"")</f>
        <v>6440.4138665999999</v>
      </c>
    </row>
    <row r="146" spans="2:15" x14ac:dyDescent="0.2">
      <c r="B146" s="1" t="s">
        <v>553</v>
      </c>
      <c r="D146" s="4">
        <v>2</v>
      </c>
      <c r="E146" s="1">
        <v>49.876600000000003</v>
      </c>
      <c r="F146" s="1">
        <v>0.93369999999999997</v>
      </c>
      <c r="G146" s="1">
        <v>8.0208999999999993</v>
      </c>
      <c r="H146" s="1">
        <v>10.428800000000001</v>
      </c>
      <c r="L146" s="1"/>
      <c r="N146" s="1">
        <v>78.124824500000003</v>
      </c>
      <c r="O146" s="7">
        <f>IF(N146&gt;0,IF(H146&gt;'About this compilation'!$A$19,N146*'About this compilation'!$A$17,""),"")</f>
        <v>10937.47543</v>
      </c>
    </row>
    <row r="147" spans="2:15" x14ac:dyDescent="0.2">
      <c r="L147" s="1"/>
    </row>
    <row r="148" spans="2:15" x14ac:dyDescent="0.2">
      <c r="L148" s="1"/>
    </row>
    <row r="149" spans="2:15" x14ac:dyDescent="0.2">
      <c r="L149" s="1"/>
    </row>
    <row r="150" spans="2:15" x14ac:dyDescent="0.2">
      <c r="L150" s="1"/>
    </row>
    <row r="151" spans="2:15" x14ac:dyDescent="0.2">
      <c r="L151" s="1"/>
    </row>
    <row r="152" spans="2:15" x14ac:dyDescent="0.2">
      <c r="L152" s="1"/>
    </row>
    <row r="153" spans="2:15" x14ac:dyDescent="0.2">
      <c r="L153" s="1"/>
    </row>
    <row r="154" spans="2:15" x14ac:dyDescent="0.2">
      <c r="L154" s="1"/>
    </row>
    <row r="155" spans="2:15" x14ac:dyDescent="0.2">
      <c r="L155" s="1"/>
    </row>
    <row r="156" spans="2:15" x14ac:dyDescent="0.2">
      <c r="L156" s="1"/>
    </row>
    <row r="157" spans="2:15" x14ac:dyDescent="0.2">
      <c r="L157" s="1"/>
    </row>
    <row r="158" spans="2:15" x14ac:dyDescent="0.2">
      <c r="L158" s="1"/>
    </row>
    <row r="159" spans="2:15" x14ac:dyDescent="0.2">
      <c r="L159" s="1"/>
    </row>
    <row r="160" spans="2:15" x14ac:dyDescent="0.2">
      <c r="L160" s="1"/>
    </row>
    <row r="161" spans="12:12" x14ac:dyDescent="0.2">
      <c r="L161" s="1"/>
    </row>
    <row r="162" spans="12:12" x14ac:dyDescent="0.2">
      <c r="L162" s="1"/>
    </row>
    <row r="163" spans="12:12" x14ac:dyDescent="0.2">
      <c r="L163" s="1"/>
    </row>
    <row r="164" spans="12:12" x14ac:dyDescent="0.2">
      <c r="L164" s="1"/>
    </row>
    <row r="165" spans="12:12" x14ac:dyDescent="0.2">
      <c r="L165" s="1"/>
    </row>
    <row r="166" spans="12:12" x14ac:dyDescent="0.2">
      <c r="L166" s="1"/>
    </row>
    <row r="167" spans="12:12" x14ac:dyDescent="0.2">
      <c r="L167" s="1"/>
    </row>
    <row r="168" spans="12:12" x14ac:dyDescent="0.2">
      <c r="L168" s="1"/>
    </row>
    <row r="169" spans="12:12" x14ac:dyDescent="0.2">
      <c r="L169" s="1"/>
    </row>
    <row r="170" spans="12:12" x14ac:dyDescent="0.2">
      <c r="L170" s="1"/>
    </row>
    <row r="171" spans="12:12" x14ac:dyDescent="0.2">
      <c r="L171" s="1"/>
    </row>
    <row r="172" spans="12:12" x14ac:dyDescent="0.2">
      <c r="L172" s="1"/>
    </row>
    <row r="173" spans="12:12" x14ac:dyDescent="0.2">
      <c r="L173" s="1"/>
    </row>
    <row r="174" spans="12:12" x14ac:dyDescent="0.2">
      <c r="L174" s="1"/>
    </row>
    <row r="175" spans="12:12" x14ac:dyDescent="0.2">
      <c r="L175" s="1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42"/>
  <sheetViews>
    <sheetView topLeftCell="B1" workbookViewId="0">
      <pane ySplit="1" topLeftCell="A2" activePane="bottomLeft" state="frozen"/>
      <selection activeCell="B1" sqref="B1"/>
      <selection pane="bottomLeft" activeCell="Q121" sqref="Q121"/>
    </sheetView>
  </sheetViews>
  <sheetFormatPr baseColWidth="10" defaultRowHeight="16" x14ac:dyDescent="0.2"/>
  <cols>
    <col min="2" max="2" width="19" customWidth="1"/>
    <col min="7" max="8" width="10.83203125" style="56"/>
  </cols>
  <sheetData>
    <row r="1" spans="1:15" s="34" customFormat="1" x14ac:dyDescent="0.15">
      <c r="A1" s="22" t="s">
        <v>49</v>
      </c>
      <c r="B1" s="22" t="s">
        <v>51</v>
      </c>
      <c r="C1" s="22" t="s">
        <v>52</v>
      </c>
      <c r="D1" s="10" t="s">
        <v>659</v>
      </c>
      <c r="E1" s="10" t="s">
        <v>660</v>
      </c>
      <c r="F1" s="10" t="s">
        <v>661</v>
      </c>
      <c r="G1" s="10" t="s">
        <v>662</v>
      </c>
      <c r="H1" s="10" t="s">
        <v>142</v>
      </c>
      <c r="I1" s="10" t="s">
        <v>663</v>
      </c>
      <c r="J1" s="10" t="s">
        <v>664</v>
      </c>
      <c r="K1" s="10" t="s">
        <v>665</v>
      </c>
      <c r="L1" s="10" t="s">
        <v>666</v>
      </c>
      <c r="M1" s="10" t="s">
        <v>669</v>
      </c>
      <c r="N1" s="10" t="s">
        <v>0</v>
      </c>
      <c r="O1" s="10" t="s">
        <v>670</v>
      </c>
    </row>
    <row r="2" spans="1:15" x14ac:dyDescent="0.2">
      <c r="A2" s="23" t="s">
        <v>108</v>
      </c>
      <c r="B2" s="24" t="s">
        <v>42</v>
      </c>
      <c r="C2" s="23" t="s">
        <v>105</v>
      </c>
      <c r="D2" s="23">
        <v>3</v>
      </c>
      <c r="E2" s="23"/>
      <c r="F2" s="23"/>
      <c r="G2" s="23"/>
      <c r="H2" s="58">
        <v>10.63</v>
      </c>
      <c r="I2" s="22"/>
      <c r="J2" s="22">
        <v>1800</v>
      </c>
      <c r="K2" s="25"/>
      <c r="L2" s="25"/>
      <c r="M2" s="26"/>
      <c r="N2" s="22">
        <v>838</v>
      </c>
      <c r="O2" s="26">
        <f>IF(N2&gt;0,IF(H2&gt;'About this compilation'!$A$19,N2*'About this compilation'!$A$17,""),"")</f>
        <v>117320</v>
      </c>
    </row>
    <row r="3" spans="1:15" x14ac:dyDescent="0.2">
      <c r="A3" s="23"/>
      <c r="B3" s="24" t="s">
        <v>42</v>
      </c>
      <c r="C3" s="23" t="s">
        <v>105</v>
      </c>
      <c r="D3" s="23">
        <v>3</v>
      </c>
      <c r="E3" s="23"/>
      <c r="F3" s="23"/>
      <c r="G3" s="23"/>
      <c r="H3" s="58">
        <v>12.81</v>
      </c>
      <c r="I3" s="22"/>
      <c r="J3" s="22">
        <v>1100</v>
      </c>
      <c r="K3" s="23">
        <v>600</v>
      </c>
      <c r="L3" s="23"/>
      <c r="M3" s="23"/>
      <c r="N3" s="22">
        <v>720</v>
      </c>
      <c r="O3" s="26">
        <f>IF(N3&gt;0,IF(H3&gt;'About this compilation'!$A$19,N3*'About this compilation'!$A$17,""),"")</f>
        <v>100800</v>
      </c>
    </row>
    <row r="4" spans="1:15" x14ac:dyDescent="0.2">
      <c r="A4" s="23"/>
      <c r="B4" s="24" t="s">
        <v>42</v>
      </c>
      <c r="C4" s="23" t="s">
        <v>105</v>
      </c>
      <c r="D4" s="23">
        <v>3</v>
      </c>
      <c r="E4" s="23"/>
      <c r="F4" s="23"/>
      <c r="G4" s="23"/>
      <c r="H4" s="58">
        <v>11.55</v>
      </c>
      <c r="I4" s="22"/>
      <c r="J4" s="22">
        <v>800</v>
      </c>
      <c r="K4" s="23">
        <v>200</v>
      </c>
      <c r="L4" s="23"/>
      <c r="M4" s="23"/>
      <c r="N4" s="22">
        <v>655</v>
      </c>
      <c r="O4" s="26">
        <f>IF(N4&gt;0,IF(H4&gt;'About this compilation'!$A$19,N4*'About this compilation'!$A$17,""),"")</f>
        <v>91700</v>
      </c>
    </row>
    <row r="5" spans="1:15" x14ac:dyDescent="0.2">
      <c r="A5" s="23"/>
      <c r="B5" s="24" t="s">
        <v>42</v>
      </c>
      <c r="C5" s="23" t="s">
        <v>105</v>
      </c>
      <c r="D5" s="23">
        <v>3</v>
      </c>
      <c r="E5" s="23"/>
      <c r="F5" s="23"/>
      <c r="G5" s="23"/>
      <c r="H5" s="58">
        <v>11.47</v>
      </c>
      <c r="I5" s="22"/>
      <c r="J5" s="22">
        <v>400</v>
      </c>
      <c r="K5" s="23">
        <v>300</v>
      </c>
      <c r="L5" s="23"/>
      <c r="M5" s="23"/>
      <c r="N5" s="22">
        <v>775</v>
      </c>
      <c r="O5" s="26">
        <f>IF(N5&gt;0,IF(H5&gt;'About this compilation'!$A$19,N5*'About this compilation'!$A$17,""),"")</f>
        <v>108500</v>
      </c>
    </row>
    <row r="6" spans="1:15" x14ac:dyDescent="0.2">
      <c r="A6" s="23"/>
      <c r="B6" s="24" t="s">
        <v>42</v>
      </c>
      <c r="C6" s="23" t="s">
        <v>105</v>
      </c>
      <c r="D6" s="23">
        <v>3</v>
      </c>
      <c r="E6" s="23"/>
      <c r="F6" s="23"/>
      <c r="G6" s="23"/>
      <c r="H6" s="58">
        <v>10.56</v>
      </c>
      <c r="I6" s="22"/>
      <c r="J6" s="22">
        <v>1300</v>
      </c>
      <c r="K6" s="23">
        <v>600</v>
      </c>
      <c r="L6" s="23"/>
      <c r="M6" s="23"/>
      <c r="N6" s="22">
        <v>938</v>
      </c>
      <c r="O6" s="26">
        <f>IF(N6&gt;0,IF(H6&gt;'About this compilation'!$A$19,N6*'About this compilation'!$A$17,""),"")</f>
        <v>131320</v>
      </c>
    </row>
    <row r="7" spans="1:15" x14ac:dyDescent="0.2">
      <c r="A7" s="23"/>
      <c r="B7" s="24" t="s">
        <v>42</v>
      </c>
      <c r="C7" s="23" t="s">
        <v>105</v>
      </c>
      <c r="D7" s="23">
        <v>3</v>
      </c>
      <c r="E7" s="23"/>
      <c r="F7" s="23"/>
      <c r="G7" s="23"/>
      <c r="H7" s="58">
        <v>11.21</v>
      </c>
      <c r="I7" s="22"/>
      <c r="J7" s="22">
        <v>1100</v>
      </c>
      <c r="K7" s="23">
        <v>500</v>
      </c>
      <c r="L7" s="23"/>
      <c r="M7" s="23"/>
      <c r="N7" s="22">
        <v>752</v>
      </c>
      <c r="O7" s="26">
        <f>IF(N7&gt;0,IF(H7&gt;'About this compilation'!$A$19,N7*'About this compilation'!$A$17,""),"")</f>
        <v>105280</v>
      </c>
    </row>
    <row r="8" spans="1:15" x14ac:dyDescent="0.2">
      <c r="A8" s="23"/>
      <c r="B8" s="24" t="s">
        <v>42</v>
      </c>
      <c r="C8" s="23" t="s">
        <v>105</v>
      </c>
      <c r="D8" s="23">
        <v>3</v>
      </c>
      <c r="E8" s="23"/>
      <c r="F8" s="23"/>
      <c r="G8" s="23"/>
      <c r="H8" s="58">
        <v>10.29</v>
      </c>
      <c r="I8" s="22"/>
      <c r="J8" s="22">
        <v>1600</v>
      </c>
      <c r="K8" s="23">
        <v>800</v>
      </c>
      <c r="L8" s="23"/>
      <c r="M8" s="23"/>
      <c r="N8" s="22">
        <v>837</v>
      </c>
      <c r="O8" s="26">
        <f>IF(N8&gt;0,IF(H8&gt;'About this compilation'!$A$19,N8*'About this compilation'!$A$17,""),"")</f>
        <v>117180</v>
      </c>
    </row>
    <row r="9" spans="1:15" x14ac:dyDescent="0.2">
      <c r="A9" s="23"/>
      <c r="B9" s="24" t="s">
        <v>42</v>
      </c>
      <c r="C9" s="23" t="s">
        <v>105</v>
      </c>
      <c r="D9" s="23">
        <v>3</v>
      </c>
      <c r="E9" s="23"/>
      <c r="F9" s="23"/>
      <c r="G9" s="23"/>
      <c r="H9" s="58">
        <v>14.34</v>
      </c>
      <c r="I9" s="22">
        <v>0.7</v>
      </c>
      <c r="J9" s="22">
        <v>1700.0000000000002</v>
      </c>
      <c r="K9" s="23">
        <v>700.00000000000011</v>
      </c>
      <c r="L9" s="23"/>
      <c r="M9" s="23"/>
      <c r="N9" s="22">
        <v>690</v>
      </c>
      <c r="O9" s="26">
        <f>IF(N9&gt;0,IF(H9&gt;'About this compilation'!$A$19,N9*'About this compilation'!$A$17,""),"")</f>
        <v>96600</v>
      </c>
    </row>
    <row r="10" spans="1:15" x14ac:dyDescent="0.2">
      <c r="A10" s="23"/>
      <c r="B10" s="24" t="s">
        <v>42</v>
      </c>
      <c r="C10" s="23" t="s">
        <v>105</v>
      </c>
      <c r="D10" s="23">
        <v>3</v>
      </c>
      <c r="E10" s="23"/>
      <c r="F10" s="23"/>
      <c r="G10" s="23"/>
      <c r="H10" s="58">
        <v>12.12</v>
      </c>
      <c r="I10" s="22">
        <v>0</v>
      </c>
      <c r="J10" s="22"/>
      <c r="K10" s="23"/>
      <c r="L10" s="23"/>
      <c r="M10" s="23"/>
      <c r="N10" s="22">
        <v>606</v>
      </c>
      <c r="O10" s="26">
        <f>IF(N10&gt;0,IF(H10&gt;'About this compilation'!$A$19,N10*'About this compilation'!$A$17,""),"")</f>
        <v>84840</v>
      </c>
    </row>
    <row r="11" spans="1:15" x14ac:dyDescent="0.2">
      <c r="A11" s="23"/>
      <c r="B11" s="24" t="s">
        <v>43</v>
      </c>
      <c r="C11" s="23" t="s">
        <v>105</v>
      </c>
      <c r="D11" s="23">
        <v>3</v>
      </c>
      <c r="E11" s="23"/>
      <c r="F11" s="23"/>
      <c r="G11" s="23"/>
      <c r="H11" s="58">
        <v>8.66</v>
      </c>
      <c r="I11" s="22"/>
      <c r="J11" s="22">
        <v>800</v>
      </c>
      <c r="K11" s="23">
        <v>200</v>
      </c>
      <c r="L11" s="23"/>
      <c r="M11" s="23"/>
      <c r="N11" s="22">
        <v>663</v>
      </c>
      <c r="O11" s="26">
        <f>IF(N11&gt;0,IF(H11&gt;'About this compilation'!$A$19,N11*'About this compilation'!$A$17,""),"")</f>
        <v>92820</v>
      </c>
    </row>
    <row r="12" spans="1:15" x14ac:dyDescent="0.2">
      <c r="A12" s="23"/>
      <c r="B12" s="24" t="s">
        <v>43</v>
      </c>
      <c r="C12" s="23" t="s">
        <v>105</v>
      </c>
      <c r="D12" s="23">
        <v>3</v>
      </c>
      <c r="E12" s="23"/>
      <c r="F12" s="23"/>
      <c r="G12" s="23"/>
      <c r="H12" s="58">
        <v>9.49</v>
      </c>
      <c r="I12" s="22"/>
      <c r="J12" s="22">
        <v>1200</v>
      </c>
      <c r="K12" s="23">
        <v>500</v>
      </c>
      <c r="L12" s="23"/>
      <c r="M12" s="23"/>
      <c r="N12" s="22">
        <v>743</v>
      </c>
      <c r="O12" s="26">
        <f>IF(N12&gt;0,IF(H12&gt;'About this compilation'!$A$19,N12*'About this compilation'!$A$17,""),"")</f>
        <v>104020</v>
      </c>
    </row>
    <row r="13" spans="1:15" x14ac:dyDescent="0.2">
      <c r="A13" s="23"/>
      <c r="B13" s="24" t="s">
        <v>44</v>
      </c>
      <c r="C13" s="23" t="s">
        <v>105</v>
      </c>
      <c r="D13" s="23">
        <v>3</v>
      </c>
      <c r="E13" s="23"/>
      <c r="F13" s="23"/>
      <c r="G13" s="23"/>
      <c r="H13" s="58">
        <v>8.7200000000000006</v>
      </c>
      <c r="I13" s="22"/>
      <c r="J13" s="22">
        <v>1000</v>
      </c>
      <c r="K13" s="23">
        <v>700.00000000000011</v>
      </c>
      <c r="L13" s="23"/>
      <c r="M13" s="23"/>
      <c r="N13" s="22">
        <v>972</v>
      </c>
      <c r="O13" s="26">
        <f>IF(N13&gt;0,IF(H13&gt;'About this compilation'!$A$19,N13*'About this compilation'!$A$17,""),"")</f>
        <v>136080</v>
      </c>
    </row>
    <row r="14" spans="1:15" x14ac:dyDescent="0.2">
      <c r="A14" s="23"/>
      <c r="B14" s="24" t="s">
        <v>44</v>
      </c>
      <c r="C14" s="23" t="s">
        <v>105</v>
      </c>
      <c r="D14" s="23">
        <v>3</v>
      </c>
      <c r="E14" s="23"/>
      <c r="F14" s="23"/>
      <c r="G14" s="23"/>
      <c r="H14" s="58">
        <v>8.94</v>
      </c>
      <c r="I14" s="22">
        <v>1.1000000000000001</v>
      </c>
      <c r="J14" s="22">
        <v>600</v>
      </c>
      <c r="K14" s="23">
        <v>600</v>
      </c>
      <c r="L14" s="23"/>
      <c r="M14" s="23"/>
      <c r="N14" s="22">
        <v>847</v>
      </c>
      <c r="O14" s="26">
        <f>IF(N14&gt;0,IF(H14&gt;'About this compilation'!$A$19,N14*'About this compilation'!$A$17,""),"")</f>
        <v>118580</v>
      </c>
    </row>
    <row r="15" spans="1:15" x14ac:dyDescent="0.2">
      <c r="A15" s="23"/>
      <c r="B15" s="24" t="s">
        <v>44</v>
      </c>
      <c r="C15" s="23" t="s">
        <v>105</v>
      </c>
      <c r="D15" s="23">
        <v>3</v>
      </c>
      <c r="E15" s="23"/>
      <c r="F15" s="23"/>
      <c r="G15" s="23"/>
      <c r="H15" s="58">
        <v>14.77</v>
      </c>
      <c r="I15" s="22">
        <v>1.6</v>
      </c>
      <c r="J15" s="22">
        <v>500</v>
      </c>
      <c r="K15" s="23">
        <v>500</v>
      </c>
      <c r="L15" s="23"/>
      <c r="M15" s="23"/>
      <c r="N15" s="22">
        <v>745</v>
      </c>
      <c r="O15" s="26">
        <f>IF(N15&gt;0,IF(H15&gt;'About this compilation'!$A$19,N15*'About this compilation'!$A$17,""),"")</f>
        <v>104300</v>
      </c>
    </row>
    <row r="16" spans="1:15" x14ac:dyDescent="0.2">
      <c r="A16" s="23"/>
      <c r="B16" s="24" t="s">
        <v>42</v>
      </c>
      <c r="C16" s="23" t="s">
        <v>105</v>
      </c>
      <c r="D16" s="23">
        <v>3</v>
      </c>
      <c r="E16" s="23"/>
      <c r="F16" s="23"/>
      <c r="G16" s="23"/>
      <c r="H16" s="58">
        <v>17.07</v>
      </c>
      <c r="I16" s="22"/>
      <c r="J16" s="22">
        <v>480</v>
      </c>
      <c r="K16" s="23">
        <v>1300</v>
      </c>
      <c r="L16" s="23"/>
      <c r="M16" s="23"/>
      <c r="N16" s="22">
        <v>601</v>
      </c>
      <c r="O16" s="26">
        <f>IF(N16&gt;0,IF(H16&gt;'About this compilation'!$A$19,N16*'About this compilation'!$A$17,""),"")</f>
        <v>84140</v>
      </c>
    </row>
    <row r="17" spans="1:15" x14ac:dyDescent="0.2">
      <c r="A17" s="23"/>
      <c r="B17" s="24" t="s">
        <v>42</v>
      </c>
      <c r="C17" s="23" t="s">
        <v>105</v>
      </c>
      <c r="D17" s="23">
        <v>3</v>
      </c>
      <c r="E17" s="23"/>
      <c r="F17" s="23"/>
      <c r="G17" s="23"/>
      <c r="H17" s="58">
        <v>16.260000000000002</v>
      </c>
      <c r="I17" s="22"/>
      <c r="J17" s="22">
        <v>490</v>
      </c>
      <c r="K17" s="23">
        <v>890</v>
      </c>
      <c r="L17" s="23"/>
      <c r="M17" s="23"/>
      <c r="N17" s="22">
        <v>559</v>
      </c>
      <c r="O17" s="26">
        <f>IF(N17&gt;0,IF(H17&gt;'About this compilation'!$A$19,N17*'About this compilation'!$A$17,""),"")</f>
        <v>78260</v>
      </c>
    </row>
    <row r="18" spans="1:15" x14ac:dyDescent="0.2">
      <c r="A18" s="23"/>
      <c r="B18" s="24" t="s">
        <v>42</v>
      </c>
      <c r="C18" s="23" t="s">
        <v>105</v>
      </c>
      <c r="D18" s="23">
        <v>3</v>
      </c>
      <c r="E18" s="23"/>
      <c r="F18" s="23"/>
      <c r="G18" s="23"/>
      <c r="H18" s="58">
        <v>15.4</v>
      </c>
      <c r="I18" s="22"/>
      <c r="J18" s="22">
        <v>170</v>
      </c>
      <c r="K18" s="23">
        <v>640</v>
      </c>
      <c r="L18" s="23"/>
      <c r="M18" s="23"/>
      <c r="N18" s="22">
        <v>523</v>
      </c>
      <c r="O18" s="26">
        <f>IF(N18&gt;0,IF(H18&gt;'About this compilation'!$A$19,N18*'About this compilation'!$A$17,""),"")</f>
        <v>73220</v>
      </c>
    </row>
    <row r="19" spans="1:15" x14ac:dyDescent="0.2">
      <c r="A19" s="23"/>
      <c r="B19" s="24" t="s">
        <v>42</v>
      </c>
      <c r="C19" s="23" t="s">
        <v>105</v>
      </c>
      <c r="D19" s="23">
        <v>3</v>
      </c>
      <c r="E19" s="23"/>
      <c r="F19" s="23"/>
      <c r="G19" s="23"/>
      <c r="H19" s="58">
        <v>15.77</v>
      </c>
      <c r="I19" s="22"/>
      <c r="J19" s="22">
        <v>200</v>
      </c>
      <c r="K19" s="23">
        <v>340</v>
      </c>
      <c r="L19" s="23"/>
      <c r="M19" s="23"/>
      <c r="N19" s="22">
        <v>602</v>
      </c>
      <c r="O19" s="26">
        <f>IF(N19&gt;0,IF(H19&gt;'About this compilation'!$A$19,N19*'About this compilation'!$A$17,""),"")</f>
        <v>84280</v>
      </c>
    </row>
    <row r="20" spans="1:15" x14ac:dyDescent="0.2">
      <c r="A20" s="23"/>
      <c r="B20" s="24" t="s">
        <v>42</v>
      </c>
      <c r="C20" s="23" t="s">
        <v>105</v>
      </c>
      <c r="D20" s="23">
        <v>3</v>
      </c>
      <c r="E20" s="23"/>
      <c r="F20" s="23"/>
      <c r="G20" s="23"/>
      <c r="H20" s="58">
        <v>16.600000000000001</v>
      </c>
      <c r="I20" s="22"/>
      <c r="J20" s="22">
        <v>450</v>
      </c>
      <c r="K20" s="23">
        <v>940</v>
      </c>
      <c r="L20" s="23"/>
      <c r="M20" s="23"/>
      <c r="N20" s="22">
        <v>702</v>
      </c>
      <c r="O20" s="26">
        <f>IF(N20&gt;0,IF(H20&gt;'About this compilation'!$A$19,N20*'About this compilation'!$A$17,""),"")</f>
        <v>98280</v>
      </c>
    </row>
    <row r="21" spans="1:15" x14ac:dyDescent="0.2">
      <c r="A21" s="23"/>
      <c r="B21" s="24" t="s">
        <v>42</v>
      </c>
      <c r="C21" s="23" t="s">
        <v>105</v>
      </c>
      <c r="D21" s="23">
        <v>3</v>
      </c>
      <c r="E21" s="23"/>
      <c r="F21" s="23"/>
      <c r="G21" s="23"/>
      <c r="H21" s="58">
        <v>19.79</v>
      </c>
      <c r="I21" s="22"/>
      <c r="J21" s="22">
        <v>340</v>
      </c>
      <c r="K21" s="23">
        <v>830</v>
      </c>
      <c r="L21" s="23"/>
      <c r="M21" s="23"/>
      <c r="N21" s="22">
        <v>550</v>
      </c>
      <c r="O21" s="26">
        <f>IF(N21&gt;0,IF(H21&gt;'About this compilation'!$A$19,N21*'About this compilation'!$A$17,""),"")</f>
        <v>77000</v>
      </c>
    </row>
    <row r="22" spans="1:15" x14ac:dyDescent="0.2">
      <c r="A22" s="23"/>
      <c r="B22" s="24" t="s">
        <v>42</v>
      </c>
      <c r="C22" s="23" t="s">
        <v>105</v>
      </c>
      <c r="D22" s="23">
        <v>3</v>
      </c>
      <c r="E22" s="23"/>
      <c r="F22" s="23"/>
      <c r="G22" s="23"/>
      <c r="H22" s="58">
        <v>17.510000000000002</v>
      </c>
      <c r="I22" s="22"/>
      <c r="J22" s="22">
        <v>560</v>
      </c>
      <c r="K22" s="23">
        <v>1180</v>
      </c>
      <c r="L22" s="23"/>
      <c r="M22" s="23"/>
      <c r="N22" s="22">
        <v>603</v>
      </c>
      <c r="O22" s="26">
        <f>IF(N22&gt;0,IF(H22&gt;'About this compilation'!$A$19,N22*'About this compilation'!$A$17,""),"")</f>
        <v>84420</v>
      </c>
    </row>
    <row r="23" spans="1:15" x14ac:dyDescent="0.2">
      <c r="A23" s="23"/>
      <c r="B23" s="24" t="s">
        <v>42</v>
      </c>
      <c r="C23" s="23" t="s">
        <v>105</v>
      </c>
      <c r="D23" s="23">
        <v>3</v>
      </c>
      <c r="E23" s="23"/>
      <c r="F23" s="23"/>
      <c r="G23" s="23"/>
      <c r="H23" s="58">
        <v>17.03</v>
      </c>
      <c r="I23" s="22"/>
      <c r="J23" s="22">
        <v>590</v>
      </c>
      <c r="K23" s="23">
        <v>1400.0000000000002</v>
      </c>
      <c r="L23" s="23"/>
      <c r="M23" s="23"/>
      <c r="N23" s="22">
        <v>568</v>
      </c>
      <c r="O23" s="26">
        <f>IF(N23&gt;0,IF(H23&gt;'About this compilation'!$A$19,N23*'About this compilation'!$A$17,""),"")</f>
        <v>79520</v>
      </c>
    </row>
    <row r="24" spans="1:15" x14ac:dyDescent="0.2">
      <c r="A24" s="23"/>
      <c r="B24" s="24" t="s">
        <v>42</v>
      </c>
      <c r="C24" s="23" t="s">
        <v>105</v>
      </c>
      <c r="D24" s="23">
        <v>3</v>
      </c>
      <c r="E24" s="23"/>
      <c r="F24" s="23"/>
      <c r="G24" s="23"/>
      <c r="H24" s="58">
        <v>18.2</v>
      </c>
      <c r="I24" s="23"/>
      <c r="J24" s="22"/>
      <c r="K24" s="23"/>
      <c r="L24" s="23"/>
      <c r="M24" s="23"/>
      <c r="N24" s="22">
        <v>450</v>
      </c>
      <c r="O24" s="26">
        <f>IF(N24&gt;0,IF(H24&gt;'About this compilation'!$A$19,N24*'About this compilation'!$A$17,""),"")</f>
        <v>63000</v>
      </c>
    </row>
    <row r="25" spans="1:15" x14ac:dyDescent="0.2">
      <c r="A25" s="23"/>
      <c r="B25" s="24" t="s">
        <v>43</v>
      </c>
      <c r="C25" s="23" t="s">
        <v>105</v>
      </c>
      <c r="D25" s="23">
        <v>3</v>
      </c>
      <c r="E25" s="23"/>
      <c r="F25" s="23"/>
      <c r="G25" s="23"/>
      <c r="H25" s="58">
        <v>19.66</v>
      </c>
      <c r="I25" s="23"/>
      <c r="J25" s="22">
        <v>150</v>
      </c>
      <c r="K25" s="23">
        <v>560</v>
      </c>
      <c r="L25" s="23"/>
      <c r="M25" s="23"/>
      <c r="N25" s="22">
        <v>447</v>
      </c>
      <c r="O25" s="26">
        <f>IF(N25&gt;0,IF(H25&gt;'About this compilation'!$A$19,N25*'About this compilation'!$A$17,""),"")</f>
        <v>62580</v>
      </c>
    </row>
    <row r="26" spans="1:15" x14ac:dyDescent="0.2">
      <c r="A26" s="23"/>
      <c r="B26" s="24" t="s">
        <v>43</v>
      </c>
      <c r="C26" s="23" t="s">
        <v>105</v>
      </c>
      <c r="D26" s="23">
        <v>3</v>
      </c>
      <c r="E26" s="23"/>
      <c r="F26" s="23"/>
      <c r="G26" s="23"/>
      <c r="H26" s="58">
        <v>19.23</v>
      </c>
      <c r="I26" s="23"/>
      <c r="J26" s="22">
        <v>360</v>
      </c>
      <c r="K26" s="23">
        <v>850.00000000000011</v>
      </c>
      <c r="L26" s="23"/>
      <c r="M26" s="23"/>
      <c r="N26" s="22">
        <v>509</v>
      </c>
      <c r="O26" s="26">
        <f>IF(N26&gt;0,IF(H26&gt;'About this compilation'!$A$19,N26*'About this compilation'!$A$17,""),"")</f>
        <v>71260</v>
      </c>
    </row>
    <row r="27" spans="1:15" x14ac:dyDescent="0.2">
      <c r="A27" s="23"/>
      <c r="B27" s="24" t="s">
        <v>43</v>
      </c>
      <c r="C27" s="23" t="s">
        <v>105</v>
      </c>
      <c r="D27" s="23">
        <v>3</v>
      </c>
      <c r="E27" s="23"/>
      <c r="F27" s="23"/>
      <c r="G27" s="23"/>
      <c r="H27" s="58">
        <v>20.420000000000002</v>
      </c>
      <c r="I27" s="23"/>
      <c r="J27" s="22">
        <v>210</v>
      </c>
      <c r="K27" s="23">
        <v>429.99999999999994</v>
      </c>
      <c r="L27" s="23"/>
      <c r="M27" s="23"/>
      <c r="N27" s="22">
        <v>374</v>
      </c>
      <c r="O27" s="26">
        <f>IF(N27&gt;0,IF(H27&gt;'About this compilation'!$A$19,N27*'About this compilation'!$A$17,""),"")</f>
        <v>52360</v>
      </c>
    </row>
    <row r="28" spans="1:15" x14ac:dyDescent="0.2">
      <c r="A28" s="23"/>
      <c r="B28" s="24" t="s">
        <v>43</v>
      </c>
      <c r="C28" s="23" t="s">
        <v>105</v>
      </c>
      <c r="D28" s="23">
        <v>3</v>
      </c>
      <c r="E28" s="23"/>
      <c r="F28" s="23"/>
      <c r="G28" s="23"/>
      <c r="H28" s="58">
        <v>21.82</v>
      </c>
      <c r="I28" s="23"/>
      <c r="J28" s="22">
        <v>410</v>
      </c>
      <c r="K28" s="23">
        <v>600</v>
      </c>
      <c r="L28" s="23"/>
      <c r="M28" s="23"/>
      <c r="N28" s="22">
        <v>592</v>
      </c>
      <c r="O28" s="26">
        <f>IF(N28&gt;0,IF(H28&gt;'About this compilation'!$A$19,N28*'About this compilation'!$A$17,""),"")</f>
        <v>82880</v>
      </c>
    </row>
    <row r="29" spans="1:15" x14ac:dyDescent="0.2">
      <c r="A29" s="23"/>
      <c r="B29" s="24" t="s">
        <v>43</v>
      </c>
      <c r="C29" s="23" t="s">
        <v>105</v>
      </c>
      <c r="D29" s="23">
        <v>3</v>
      </c>
      <c r="E29" s="23"/>
      <c r="F29" s="23"/>
      <c r="G29" s="23"/>
      <c r="H29" s="58">
        <v>22.17</v>
      </c>
      <c r="I29" s="23"/>
      <c r="J29" s="22">
        <v>360</v>
      </c>
      <c r="K29" s="23">
        <v>360</v>
      </c>
      <c r="L29" s="23"/>
      <c r="M29" s="23"/>
      <c r="N29" s="22">
        <v>494</v>
      </c>
      <c r="O29" s="26">
        <f>IF(N29&gt;0,IF(H29&gt;'About this compilation'!$A$19,N29*'About this compilation'!$A$17,""),"")</f>
        <v>69160</v>
      </c>
    </row>
    <row r="30" spans="1:15" x14ac:dyDescent="0.2">
      <c r="A30" s="23"/>
      <c r="B30" s="24" t="s">
        <v>43</v>
      </c>
      <c r="C30" s="23" t="s">
        <v>105</v>
      </c>
      <c r="D30" s="23">
        <v>3</v>
      </c>
      <c r="E30" s="23"/>
      <c r="F30" s="23"/>
      <c r="G30" s="23"/>
      <c r="H30" s="58">
        <v>22</v>
      </c>
      <c r="I30" s="23"/>
      <c r="J30" s="22">
        <v>370</v>
      </c>
      <c r="K30" s="23">
        <v>340</v>
      </c>
      <c r="L30" s="23"/>
      <c r="M30" s="23"/>
      <c r="N30" s="22">
        <v>532</v>
      </c>
      <c r="O30" s="26">
        <f>IF(N30&gt;0,IF(H30&gt;'About this compilation'!$A$19,N30*'About this compilation'!$A$17,""),"")</f>
        <v>74480</v>
      </c>
    </row>
    <row r="31" spans="1:15" x14ac:dyDescent="0.2">
      <c r="A31" s="23" t="s">
        <v>107</v>
      </c>
      <c r="B31" s="22" t="s">
        <v>1</v>
      </c>
      <c r="C31" s="23" t="s">
        <v>106</v>
      </c>
      <c r="D31" s="23">
        <v>2</v>
      </c>
      <c r="E31" s="23"/>
      <c r="F31" s="23"/>
      <c r="G31" s="42">
        <v>9.4600000000000009</v>
      </c>
      <c r="H31" s="58">
        <v>9.85</v>
      </c>
      <c r="I31" s="22">
        <v>0.05</v>
      </c>
      <c r="J31" s="22">
        <v>400</v>
      </c>
      <c r="K31" s="23">
        <v>410</v>
      </c>
      <c r="L31" s="23"/>
      <c r="M31" s="23"/>
      <c r="N31" s="23"/>
      <c r="O31" s="26" t="str">
        <f>IF(N31&gt;0,IF(H31&gt;'About this compilation'!$A$19,N31*'About this compilation'!$A$17,""),"")</f>
        <v/>
      </c>
    </row>
    <row r="32" spans="1:15" x14ac:dyDescent="0.2">
      <c r="A32" s="23"/>
      <c r="B32" s="22" t="s">
        <v>2</v>
      </c>
      <c r="C32" s="23"/>
      <c r="D32" s="23">
        <v>2</v>
      </c>
      <c r="E32" s="23"/>
      <c r="F32" s="23"/>
      <c r="G32" s="42">
        <v>10.050000000000001</v>
      </c>
      <c r="H32" s="58">
        <v>9.6199999999999992</v>
      </c>
      <c r="I32" s="22">
        <v>7.0000000000000007E-2</v>
      </c>
      <c r="J32" s="22">
        <v>500</v>
      </c>
      <c r="K32" s="23">
        <v>720</v>
      </c>
      <c r="L32" s="23"/>
      <c r="M32" s="23"/>
      <c r="N32" s="23"/>
      <c r="O32" s="26" t="str">
        <f>IF(N32&gt;0,IF(H32&gt;'About this compilation'!$A$19,N32*'About this compilation'!$A$17,""),"")</f>
        <v/>
      </c>
    </row>
    <row r="33" spans="1:15" x14ac:dyDescent="0.2">
      <c r="A33" s="23"/>
      <c r="B33" s="22" t="s">
        <v>3</v>
      </c>
      <c r="C33" s="23"/>
      <c r="D33" s="23">
        <v>2</v>
      </c>
      <c r="E33" s="23"/>
      <c r="F33" s="23"/>
      <c r="G33" s="42">
        <v>8.82</v>
      </c>
      <c r="H33" s="58">
        <v>9.5</v>
      </c>
      <c r="I33" s="22">
        <v>0.03</v>
      </c>
      <c r="J33" s="22">
        <v>400</v>
      </c>
      <c r="K33" s="23">
        <v>1010.0000000000001</v>
      </c>
      <c r="L33" s="23"/>
      <c r="M33" s="23"/>
      <c r="N33" s="23"/>
      <c r="O33" s="26" t="str">
        <f>IF(N33&gt;0,IF(H33&gt;'About this compilation'!$A$19,N33*'About this compilation'!$A$17,""),"")</f>
        <v/>
      </c>
    </row>
    <row r="34" spans="1:15" x14ac:dyDescent="0.2">
      <c r="A34" s="23"/>
      <c r="B34" s="22" t="s">
        <v>4</v>
      </c>
      <c r="C34" s="23"/>
      <c r="D34" s="23">
        <v>2</v>
      </c>
      <c r="E34" s="23"/>
      <c r="F34" s="23"/>
      <c r="G34" s="42">
        <v>8.57</v>
      </c>
      <c r="H34" s="58">
        <v>9.7100000000000009</v>
      </c>
      <c r="I34" s="22">
        <v>0.03</v>
      </c>
      <c r="J34" s="22">
        <v>600</v>
      </c>
      <c r="K34" s="23">
        <v>2050</v>
      </c>
      <c r="L34" s="23"/>
      <c r="M34" s="23"/>
      <c r="N34" s="23"/>
      <c r="O34" s="26" t="str">
        <f>IF(N34&gt;0,IF(H34&gt;'About this compilation'!$A$19,N34*'About this compilation'!$A$17,""),"")</f>
        <v/>
      </c>
    </row>
    <row r="35" spans="1:15" x14ac:dyDescent="0.2">
      <c r="A35" s="23"/>
      <c r="B35" s="22" t="s">
        <v>5</v>
      </c>
      <c r="C35" s="23"/>
      <c r="D35" s="23">
        <v>2</v>
      </c>
      <c r="E35" s="23"/>
      <c r="F35" s="23"/>
      <c r="G35" s="42">
        <v>9.02</v>
      </c>
      <c r="H35" s="58">
        <v>9.9600000000000009</v>
      </c>
      <c r="I35" s="22"/>
      <c r="J35" s="22">
        <v>600</v>
      </c>
      <c r="K35" s="23">
        <v>570</v>
      </c>
      <c r="L35" s="23"/>
      <c r="M35" s="23"/>
      <c r="N35" s="23"/>
      <c r="O35" s="26" t="str">
        <f>IF(N35&gt;0,IF(H35&gt;'About this compilation'!$A$19,N35*'About this compilation'!$A$17,""),"")</f>
        <v/>
      </c>
    </row>
    <row r="36" spans="1:15" x14ac:dyDescent="0.2">
      <c r="A36" s="23"/>
      <c r="B36" s="22" t="s">
        <v>6</v>
      </c>
      <c r="C36" s="23"/>
      <c r="D36" s="23">
        <v>2</v>
      </c>
      <c r="E36" s="23"/>
      <c r="F36" s="23"/>
      <c r="G36" s="42">
        <v>8.8000000000000007</v>
      </c>
      <c r="H36" s="58">
        <v>9.9</v>
      </c>
      <c r="I36" s="22">
        <v>0.05</v>
      </c>
      <c r="J36" s="22">
        <v>400</v>
      </c>
      <c r="K36" s="23">
        <v>1200</v>
      </c>
      <c r="L36" s="23"/>
      <c r="M36" s="23"/>
      <c r="N36" s="23"/>
      <c r="O36" s="26" t="str">
        <f>IF(N36&gt;0,IF(H36&gt;'About this compilation'!$A$19,N36*'About this compilation'!$A$17,""),"")</f>
        <v/>
      </c>
    </row>
    <row r="37" spans="1:15" x14ac:dyDescent="0.2">
      <c r="A37" s="23"/>
      <c r="B37" s="22" t="s">
        <v>7</v>
      </c>
      <c r="C37" s="23"/>
      <c r="D37" s="23">
        <v>2</v>
      </c>
      <c r="E37" s="23"/>
      <c r="F37" s="23"/>
      <c r="G37" s="42">
        <v>8.74</v>
      </c>
      <c r="H37" s="58">
        <v>9.8800000000000008</v>
      </c>
      <c r="I37" s="22">
        <v>0.03</v>
      </c>
      <c r="J37" s="22">
        <v>500</v>
      </c>
      <c r="K37" s="23">
        <v>740</v>
      </c>
      <c r="L37" s="23"/>
      <c r="M37" s="23"/>
      <c r="N37" s="23"/>
      <c r="O37" s="26" t="str">
        <f>IF(N37&gt;0,IF(H37&gt;'About this compilation'!$A$19,N37*'About this compilation'!$A$17,""),"")</f>
        <v/>
      </c>
    </row>
    <row r="38" spans="1:15" x14ac:dyDescent="0.2">
      <c r="A38" s="23"/>
      <c r="B38" s="22" t="s">
        <v>8</v>
      </c>
      <c r="C38" s="23"/>
      <c r="D38" s="23">
        <v>2</v>
      </c>
      <c r="E38" s="23"/>
      <c r="F38" s="23"/>
      <c r="G38" s="42">
        <v>9.66</v>
      </c>
      <c r="H38" s="58">
        <v>9.99</v>
      </c>
      <c r="I38" s="22">
        <v>0.06</v>
      </c>
      <c r="J38" s="22">
        <v>300</v>
      </c>
      <c r="K38" s="23">
        <v>460</v>
      </c>
      <c r="L38" s="23"/>
      <c r="M38" s="23"/>
      <c r="N38" s="23"/>
      <c r="O38" s="26" t="str">
        <f>IF(N38&gt;0,IF(H38&gt;'About this compilation'!$A$19,N38*'About this compilation'!$A$17,""),"")</f>
        <v/>
      </c>
    </row>
    <row r="39" spans="1:15" x14ac:dyDescent="0.2">
      <c r="A39" s="23"/>
      <c r="B39" s="22" t="s">
        <v>9</v>
      </c>
      <c r="C39" s="23"/>
      <c r="D39" s="23">
        <v>2</v>
      </c>
      <c r="E39" s="23"/>
      <c r="F39" s="23"/>
      <c r="G39" s="42">
        <v>8.19</v>
      </c>
      <c r="H39" s="58">
        <v>9.67</v>
      </c>
      <c r="I39" s="22">
        <v>0.04</v>
      </c>
      <c r="J39" s="22">
        <v>300</v>
      </c>
      <c r="K39" s="23">
        <v>740</v>
      </c>
      <c r="L39" s="23"/>
      <c r="M39" s="23"/>
      <c r="N39" s="23"/>
      <c r="O39" s="26" t="str">
        <f>IF(N39&gt;0,IF(H39&gt;'About this compilation'!$A$19,N39*'About this compilation'!$A$17,""),"")</f>
        <v/>
      </c>
    </row>
    <row r="40" spans="1:15" x14ac:dyDescent="0.2">
      <c r="A40" s="23"/>
      <c r="B40" s="22" t="s">
        <v>10</v>
      </c>
      <c r="C40" s="23"/>
      <c r="D40" s="23">
        <v>2</v>
      </c>
      <c r="E40" s="23"/>
      <c r="F40" s="23"/>
      <c r="G40" s="42">
        <v>8.15</v>
      </c>
      <c r="H40" s="58">
        <v>9.74</v>
      </c>
      <c r="I40" s="22">
        <v>0.03</v>
      </c>
      <c r="J40" s="22">
        <v>400</v>
      </c>
      <c r="K40" s="23">
        <v>560</v>
      </c>
      <c r="L40" s="23"/>
      <c r="M40" s="23"/>
      <c r="N40" s="23"/>
      <c r="O40" s="26" t="str">
        <f>IF(N40&gt;0,IF(H40&gt;'About this compilation'!$A$19,N40*'About this compilation'!$A$17,""),"")</f>
        <v/>
      </c>
    </row>
    <row r="41" spans="1:15" x14ac:dyDescent="0.2">
      <c r="A41" s="23"/>
      <c r="B41" s="22" t="s">
        <v>11</v>
      </c>
      <c r="C41" s="23"/>
      <c r="D41" s="23">
        <v>2</v>
      </c>
      <c r="E41" s="23"/>
      <c r="F41" s="23"/>
      <c r="G41" s="42">
        <v>9.39</v>
      </c>
      <c r="H41" s="58">
        <v>9.7799999999999994</v>
      </c>
      <c r="I41" s="22">
        <v>0.04</v>
      </c>
      <c r="J41" s="22">
        <v>500</v>
      </c>
      <c r="K41" s="23">
        <v>1330</v>
      </c>
      <c r="L41" s="23"/>
      <c r="M41" s="23"/>
      <c r="N41" s="23"/>
      <c r="O41" s="26" t="str">
        <f>IF(N41&gt;0,IF(H41&gt;'About this compilation'!$A$19,N41*'About this compilation'!$A$17,""),"")</f>
        <v/>
      </c>
    </row>
    <row r="42" spans="1:15" x14ac:dyDescent="0.2">
      <c r="A42" s="23"/>
      <c r="B42" s="22" t="s">
        <v>12</v>
      </c>
      <c r="C42" s="23"/>
      <c r="D42" s="23">
        <v>2</v>
      </c>
      <c r="E42" s="23"/>
      <c r="F42" s="23"/>
      <c r="G42" s="42">
        <v>9.99</v>
      </c>
      <c r="H42" s="58">
        <v>9.6999999999999993</v>
      </c>
      <c r="I42" s="22"/>
      <c r="J42" s="22">
        <v>400</v>
      </c>
      <c r="K42" s="23">
        <v>350.00000000000006</v>
      </c>
      <c r="L42" s="23"/>
      <c r="M42" s="23"/>
      <c r="N42" s="23"/>
      <c r="O42" s="26" t="str">
        <f>IF(N42&gt;0,IF(H42&gt;'About this compilation'!$A$19,N42*'About this compilation'!$A$17,""),"")</f>
        <v/>
      </c>
    </row>
    <row r="43" spans="1:15" x14ac:dyDescent="0.2">
      <c r="A43" s="23"/>
      <c r="B43" s="22" t="s">
        <v>13</v>
      </c>
      <c r="C43" s="23"/>
      <c r="D43" s="23">
        <v>2</v>
      </c>
      <c r="E43" s="23"/>
      <c r="F43" s="23"/>
      <c r="G43" s="42">
        <v>9.69</v>
      </c>
      <c r="H43" s="58">
        <v>10.050000000000001</v>
      </c>
      <c r="I43" s="22"/>
      <c r="J43" s="22">
        <v>500</v>
      </c>
      <c r="K43" s="23">
        <v>390</v>
      </c>
      <c r="L43" s="23"/>
      <c r="M43" s="23"/>
      <c r="N43" s="23"/>
      <c r="O43" s="26" t="str">
        <f>IF(N43&gt;0,IF(H43&gt;'About this compilation'!$A$19,N43*'About this compilation'!$A$17,""),"")</f>
        <v/>
      </c>
    </row>
    <row r="44" spans="1:15" x14ac:dyDescent="0.2">
      <c r="A44" s="23"/>
      <c r="B44" s="22" t="s">
        <v>14</v>
      </c>
      <c r="C44" s="23"/>
      <c r="D44" s="23">
        <v>2</v>
      </c>
      <c r="E44" s="23"/>
      <c r="F44" s="23"/>
      <c r="G44" s="42">
        <v>8.41</v>
      </c>
      <c r="H44" s="58">
        <v>9.91</v>
      </c>
      <c r="I44" s="22"/>
      <c r="J44" s="22">
        <v>600</v>
      </c>
      <c r="K44" s="23">
        <v>660</v>
      </c>
      <c r="L44" s="23"/>
      <c r="M44" s="23"/>
      <c r="N44" s="23"/>
      <c r="O44" s="26" t="str">
        <f>IF(N44&gt;0,IF(H44&gt;'About this compilation'!$A$19,N44*'About this compilation'!$A$17,""),"")</f>
        <v/>
      </c>
    </row>
    <row r="45" spans="1:15" x14ac:dyDescent="0.2">
      <c r="A45" s="23"/>
      <c r="B45" s="22" t="s">
        <v>15</v>
      </c>
      <c r="C45" s="23"/>
      <c r="D45" s="23">
        <v>2</v>
      </c>
      <c r="E45" s="23"/>
      <c r="F45" s="23"/>
      <c r="G45" s="42">
        <v>9.9</v>
      </c>
      <c r="H45" s="58">
        <v>9.84</v>
      </c>
      <c r="I45" s="22"/>
      <c r="J45" s="22">
        <v>500</v>
      </c>
      <c r="K45" s="23">
        <v>470</v>
      </c>
      <c r="L45" s="23"/>
      <c r="M45" s="23"/>
      <c r="N45" s="23"/>
      <c r="O45" s="26" t="str">
        <f>IF(N45&gt;0,IF(H45&gt;'About this compilation'!$A$19,N45*'About this compilation'!$A$17,""),"")</f>
        <v/>
      </c>
    </row>
    <row r="46" spans="1:15" x14ac:dyDescent="0.2">
      <c r="A46" s="23"/>
      <c r="B46" s="22" t="s">
        <v>16</v>
      </c>
      <c r="C46" s="23"/>
      <c r="D46" s="23">
        <v>2</v>
      </c>
      <c r="E46" s="23"/>
      <c r="F46" s="23"/>
      <c r="G46" s="42">
        <v>9.7100000000000009</v>
      </c>
      <c r="H46" s="58">
        <v>9.77</v>
      </c>
      <c r="I46" s="22"/>
      <c r="J46" s="22">
        <v>300</v>
      </c>
      <c r="K46" s="23">
        <v>429.99999999999994</v>
      </c>
      <c r="L46" s="23"/>
      <c r="M46" s="23"/>
      <c r="N46" s="23"/>
      <c r="O46" s="26" t="str">
        <f>IF(N46&gt;0,IF(H46&gt;'About this compilation'!$A$19,N46*'About this compilation'!$A$17,""),"")</f>
        <v/>
      </c>
    </row>
    <row r="47" spans="1:15" x14ac:dyDescent="0.2">
      <c r="A47" s="23"/>
      <c r="B47" s="22" t="s">
        <v>17</v>
      </c>
      <c r="C47" s="23"/>
      <c r="D47" s="23">
        <v>2</v>
      </c>
      <c r="E47" s="23"/>
      <c r="F47" s="23"/>
      <c r="G47" s="42">
        <v>10.199999999999999</v>
      </c>
      <c r="H47" s="58">
        <v>9.3699999999999992</v>
      </c>
      <c r="I47" s="22"/>
      <c r="J47" s="22">
        <v>600</v>
      </c>
      <c r="K47" s="23">
        <v>429.99999999999994</v>
      </c>
      <c r="L47" s="23"/>
      <c r="M47" s="23"/>
      <c r="N47" s="23"/>
      <c r="O47" s="26" t="str">
        <f>IF(N47&gt;0,IF(H47&gt;'About this compilation'!$A$19,N47*'About this compilation'!$A$17,""),"")</f>
        <v/>
      </c>
    </row>
    <row r="48" spans="1:15" x14ac:dyDescent="0.2">
      <c r="A48" s="23"/>
      <c r="B48" s="22" t="s">
        <v>18</v>
      </c>
      <c r="C48" s="23"/>
      <c r="D48" s="23">
        <v>2</v>
      </c>
      <c r="E48" s="23"/>
      <c r="F48" s="23"/>
      <c r="G48" s="42">
        <v>9.99</v>
      </c>
      <c r="H48" s="58">
        <v>9.11</v>
      </c>
      <c r="I48" s="22"/>
      <c r="J48" s="22">
        <v>400</v>
      </c>
      <c r="K48" s="23">
        <v>660</v>
      </c>
      <c r="L48" s="23"/>
      <c r="M48" s="23"/>
      <c r="N48" s="23"/>
      <c r="O48" s="26" t="str">
        <f>IF(N48&gt;0,IF(H48&gt;'About this compilation'!$A$19,N48*'About this compilation'!$A$17,""),"")</f>
        <v/>
      </c>
    </row>
    <row r="49" spans="1:15" x14ac:dyDescent="0.2">
      <c r="A49" s="23"/>
      <c r="B49" s="22" t="s">
        <v>19</v>
      </c>
      <c r="C49" s="23"/>
      <c r="D49" s="23">
        <v>2</v>
      </c>
      <c r="E49" s="23"/>
      <c r="F49" s="23"/>
      <c r="G49" s="42">
        <v>9.39</v>
      </c>
      <c r="H49" s="58">
        <v>9.7799999999999994</v>
      </c>
      <c r="I49" s="22">
        <v>0.04</v>
      </c>
      <c r="J49" s="22">
        <v>500</v>
      </c>
      <c r="K49" s="23">
        <v>1330</v>
      </c>
      <c r="L49" s="23"/>
      <c r="M49" s="23"/>
      <c r="N49" s="23"/>
      <c r="O49" s="26" t="str">
        <f>IF(N49&gt;0,IF(H49&gt;'About this compilation'!$A$19,N49*'About this compilation'!$A$17,""),"")</f>
        <v/>
      </c>
    </row>
    <row r="50" spans="1:15" x14ac:dyDescent="0.2">
      <c r="A50" s="23"/>
      <c r="B50" s="22" t="s">
        <v>20</v>
      </c>
      <c r="C50" s="23"/>
      <c r="D50" s="23">
        <v>2</v>
      </c>
      <c r="E50" s="23"/>
      <c r="F50" s="23"/>
      <c r="G50" s="42">
        <v>9.99</v>
      </c>
      <c r="H50" s="58">
        <v>9.6999999999999993</v>
      </c>
      <c r="I50" s="22"/>
      <c r="J50" s="22">
        <v>400</v>
      </c>
      <c r="K50" s="23">
        <v>350.00000000000006</v>
      </c>
      <c r="L50" s="23"/>
      <c r="M50" s="23"/>
      <c r="N50" s="23"/>
      <c r="O50" s="26" t="str">
        <f>IF(N50&gt;0,IF(H50&gt;'About this compilation'!$A$19,N50*'About this compilation'!$A$17,""),"")</f>
        <v/>
      </c>
    </row>
    <row r="51" spans="1:15" x14ac:dyDescent="0.2">
      <c r="A51" s="23"/>
      <c r="B51" s="22" t="s">
        <v>21</v>
      </c>
      <c r="C51" s="23"/>
      <c r="D51" s="23">
        <v>2</v>
      </c>
      <c r="E51" s="23"/>
      <c r="F51" s="23"/>
      <c r="G51" s="42">
        <v>9.9</v>
      </c>
      <c r="H51" s="58">
        <v>9.9600000000000009</v>
      </c>
      <c r="I51" s="22">
        <v>0.12</v>
      </c>
      <c r="J51" s="22">
        <v>400</v>
      </c>
      <c r="K51" s="23">
        <v>429.99999999999994</v>
      </c>
      <c r="L51" s="23"/>
      <c r="M51" s="23"/>
      <c r="N51" s="23"/>
      <c r="O51" s="26" t="str">
        <f>IF(N51&gt;0,IF(H51&gt;'About this compilation'!$A$19,N51*'About this compilation'!$A$17,""),"")</f>
        <v/>
      </c>
    </row>
    <row r="52" spans="1:15" x14ac:dyDescent="0.2">
      <c r="A52" s="23"/>
      <c r="B52" s="22" t="s">
        <v>22</v>
      </c>
      <c r="C52" s="23"/>
      <c r="D52" s="23">
        <v>2</v>
      </c>
      <c r="E52" s="23"/>
      <c r="F52" s="23"/>
      <c r="G52" s="42">
        <v>10.98</v>
      </c>
      <c r="H52" s="58">
        <v>9.73</v>
      </c>
      <c r="I52" s="22">
        <v>0.25</v>
      </c>
      <c r="J52" s="22">
        <v>400</v>
      </c>
      <c r="K52" s="23">
        <v>320</v>
      </c>
      <c r="L52" s="23"/>
      <c r="M52" s="23"/>
      <c r="N52" s="23"/>
      <c r="O52" s="26" t="str">
        <f>IF(N52&gt;0,IF(H52&gt;'About this compilation'!$A$19,N52*'About this compilation'!$A$17,""),"")</f>
        <v/>
      </c>
    </row>
    <row r="53" spans="1:15" x14ac:dyDescent="0.2">
      <c r="A53" s="23"/>
      <c r="B53" s="22" t="s">
        <v>23</v>
      </c>
      <c r="C53" s="23"/>
      <c r="D53" s="23">
        <v>2</v>
      </c>
      <c r="E53" s="23"/>
      <c r="F53" s="23"/>
      <c r="G53" s="42">
        <v>11.2</v>
      </c>
      <c r="H53" s="58">
        <v>9.84</v>
      </c>
      <c r="I53" s="22">
        <v>0.13</v>
      </c>
      <c r="J53" s="22">
        <v>500</v>
      </c>
      <c r="K53" s="23">
        <v>290</v>
      </c>
      <c r="L53" s="23"/>
      <c r="M53" s="23"/>
      <c r="N53" s="23"/>
      <c r="O53" s="26" t="str">
        <f>IF(N53&gt;0,IF(H53&gt;'About this compilation'!$A$19,N53*'About this compilation'!$A$17,""),"")</f>
        <v/>
      </c>
    </row>
    <row r="54" spans="1:15" x14ac:dyDescent="0.2">
      <c r="A54" s="23"/>
      <c r="B54" s="22" t="s">
        <v>24</v>
      </c>
      <c r="C54" s="23"/>
      <c r="D54" s="23">
        <v>2</v>
      </c>
      <c r="E54" s="23"/>
      <c r="F54" s="23"/>
      <c r="G54" s="42">
        <v>9.9499999999999993</v>
      </c>
      <c r="H54" s="58">
        <v>10.050000000000001</v>
      </c>
      <c r="I54" s="22">
        <v>0.19</v>
      </c>
      <c r="J54" s="22">
        <v>400</v>
      </c>
      <c r="K54" s="23">
        <v>390</v>
      </c>
      <c r="L54" s="23"/>
      <c r="M54" s="23"/>
      <c r="N54" s="23"/>
      <c r="O54" s="26" t="str">
        <f>IF(N54&gt;0,IF(H54&gt;'About this compilation'!$A$19,N54*'About this compilation'!$A$17,""),"")</f>
        <v/>
      </c>
    </row>
    <row r="55" spans="1:15" x14ac:dyDescent="0.2">
      <c r="A55" s="23"/>
      <c r="B55" s="22" t="s">
        <v>25</v>
      </c>
      <c r="C55" s="23"/>
      <c r="D55" s="23">
        <v>2</v>
      </c>
      <c r="E55" s="23"/>
      <c r="F55" s="23"/>
      <c r="G55" s="42">
        <v>10.83</v>
      </c>
      <c r="H55" s="58">
        <v>9.69</v>
      </c>
      <c r="I55" s="22">
        <v>0.14000000000000001</v>
      </c>
      <c r="J55" s="22">
        <v>300</v>
      </c>
      <c r="K55" s="23">
        <v>350.00000000000006</v>
      </c>
      <c r="L55" s="23"/>
      <c r="M55" s="23"/>
      <c r="N55" s="23"/>
      <c r="O55" s="26" t="str">
        <f>IF(N55&gt;0,IF(H55&gt;'About this compilation'!$A$19,N55*'About this compilation'!$A$17,""),"")</f>
        <v/>
      </c>
    </row>
    <row r="56" spans="1:15" x14ac:dyDescent="0.2">
      <c r="A56" s="23"/>
      <c r="B56" s="22" t="s">
        <v>26</v>
      </c>
      <c r="C56" s="23"/>
      <c r="D56" s="23">
        <v>2</v>
      </c>
      <c r="E56" s="23"/>
      <c r="F56" s="23"/>
      <c r="G56" s="42">
        <v>8.3699999999999992</v>
      </c>
      <c r="H56" s="58">
        <v>9.5</v>
      </c>
      <c r="I56" s="22">
        <v>0.05</v>
      </c>
      <c r="J56" s="22">
        <v>300</v>
      </c>
      <c r="K56" s="23">
        <v>30</v>
      </c>
      <c r="L56" s="23"/>
      <c r="M56" s="23"/>
      <c r="N56" s="23"/>
      <c r="O56" s="26" t="str">
        <f>IF(N56&gt;0,IF(H56&gt;'About this compilation'!$A$19,N56*'About this compilation'!$A$17,""),"")</f>
        <v/>
      </c>
    </row>
    <row r="57" spans="1:15" x14ac:dyDescent="0.2">
      <c r="A57" s="23"/>
      <c r="B57" s="22" t="s">
        <v>27</v>
      </c>
      <c r="C57" s="23"/>
      <c r="D57" s="23">
        <v>2</v>
      </c>
      <c r="E57" s="23"/>
      <c r="F57" s="23"/>
      <c r="G57" s="42">
        <v>9.4</v>
      </c>
      <c r="H57" s="58">
        <v>9.6300000000000008</v>
      </c>
      <c r="I57" s="22">
        <v>0.06</v>
      </c>
      <c r="J57" s="22">
        <v>400</v>
      </c>
      <c r="K57" s="23">
        <v>30</v>
      </c>
      <c r="L57" s="23"/>
      <c r="M57" s="23"/>
      <c r="N57" s="23"/>
      <c r="O57" s="26" t="str">
        <f>IF(N57&gt;0,IF(H57&gt;'About this compilation'!$A$19,N57*'About this compilation'!$A$17,""),"")</f>
        <v/>
      </c>
    </row>
    <row r="58" spans="1:15" x14ac:dyDescent="0.2">
      <c r="A58" s="23"/>
      <c r="B58" s="22" t="s">
        <v>28</v>
      </c>
      <c r="C58" s="23"/>
      <c r="D58" s="23">
        <v>2</v>
      </c>
      <c r="E58" s="23"/>
      <c r="F58" s="23"/>
      <c r="G58" s="42">
        <v>8.51</v>
      </c>
      <c r="H58" s="58">
        <v>9.42</v>
      </c>
      <c r="I58" s="22">
        <v>0.05</v>
      </c>
      <c r="J58" s="22">
        <v>400</v>
      </c>
      <c r="K58" s="23">
        <v>50</v>
      </c>
      <c r="L58" s="23"/>
      <c r="M58" s="23"/>
      <c r="N58" s="23"/>
      <c r="O58" s="26" t="str">
        <f>IF(N58&gt;0,IF(H58&gt;'About this compilation'!$A$19,N58*'About this compilation'!$A$17,""),"")</f>
        <v/>
      </c>
    </row>
    <row r="59" spans="1:15" x14ac:dyDescent="0.2">
      <c r="A59" s="23"/>
      <c r="B59" s="22" t="s">
        <v>29</v>
      </c>
      <c r="C59" s="23"/>
      <c r="D59" s="23">
        <v>2</v>
      </c>
      <c r="E59" s="23"/>
      <c r="F59" s="23"/>
      <c r="G59" s="42">
        <v>9.26</v>
      </c>
      <c r="H59" s="58">
        <v>9.14</v>
      </c>
      <c r="I59" s="22"/>
      <c r="J59" s="22">
        <v>300</v>
      </c>
      <c r="K59" s="23">
        <v>30</v>
      </c>
      <c r="L59" s="23"/>
      <c r="M59" s="23"/>
      <c r="N59" s="23"/>
      <c r="O59" s="26" t="str">
        <f>IF(N59&gt;0,IF(H59&gt;'About this compilation'!$A$19,N59*'About this compilation'!$A$17,""),"")</f>
        <v/>
      </c>
    </row>
    <row r="60" spans="1:15" x14ac:dyDescent="0.2">
      <c r="A60" s="23"/>
      <c r="B60" s="22" t="s">
        <v>30</v>
      </c>
      <c r="C60" s="23"/>
      <c r="D60" s="23">
        <v>2</v>
      </c>
      <c r="E60" s="23"/>
      <c r="F60" s="23"/>
      <c r="G60" s="42">
        <v>9.9600000000000009</v>
      </c>
      <c r="H60" s="58">
        <v>9.7100000000000009</v>
      </c>
      <c r="I60" s="22"/>
      <c r="J60" s="22">
        <v>400</v>
      </c>
      <c r="K60" s="23">
        <v>30</v>
      </c>
      <c r="L60" s="23"/>
      <c r="M60" s="23"/>
      <c r="N60" s="23"/>
      <c r="O60" s="26" t="str">
        <f>IF(N60&gt;0,IF(H60&gt;'About this compilation'!$A$19,N60*'About this compilation'!$A$17,""),"")</f>
        <v/>
      </c>
    </row>
    <row r="61" spans="1:15" x14ac:dyDescent="0.2">
      <c r="A61" s="23"/>
      <c r="B61" s="22" t="s">
        <v>31</v>
      </c>
      <c r="C61" s="23"/>
      <c r="D61" s="23">
        <v>2</v>
      </c>
      <c r="E61" s="23"/>
      <c r="F61" s="23"/>
      <c r="G61" s="42">
        <v>8.76</v>
      </c>
      <c r="H61" s="58">
        <v>9.3800000000000008</v>
      </c>
      <c r="I61" s="22"/>
      <c r="J61" s="22">
        <v>400</v>
      </c>
      <c r="K61" s="23">
        <v>20</v>
      </c>
      <c r="L61" s="23"/>
      <c r="M61" s="23"/>
      <c r="N61" s="23"/>
      <c r="O61" s="26" t="str">
        <f>IF(N61&gt;0,IF(H61&gt;'About this compilation'!$A$19,N61*'About this compilation'!$A$17,""),"")</f>
        <v/>
      </c>
    </row>
    <row r="62" spans="1:15" x14ac:dyDescent="0.2">
      <c r="A62" s="23"/>
      <c r="B62" s="22" t="s">
        <v>32</v>
      </c>
      <c r="C62" s="23"/>
      <c r="D62" s="23">
        <v>2</v>
      </c>
      <c r="E62" s="23"/>
      <c r="F62" s="23"/>
      <c r="G62" s="42">
        <v>8.5399999999999991</v>
      </c>
      <c r="H62" s="58">
        <v>8.94</v>
      </c>
      <c r="I62" s="22"/>
      <c r="J62" s="22">
        <v>300</v>
      </c>
      <c r="K62" s="23">
        <v>30</v>
      </c>
      <c r="L62" s="23"/>
      <c r="M62" s="23"/>
      <c r="N62" s="23"/>
      <c r="O62" s="26" t="str">
        <f>IF(N62&gt;0,IF(H62&gt;'About this compilation'!$A$19,N62*'About this compilation'!$A$17,""),"")</f>
        <v/>
      </c>
    </row>
    <row r="63" spans="1:15" x14ac:dyDescent="0.2">
      <c r="A63" s="23"/>
      <c r="B63" s="22" t="s">
        <v>33</v>
      </c>
      <c r="C63" s="23"/>
      <c r="D63" s="23">
        <v>2</v>
      </c>
      <c r="E63" s="23"/>
      <c r="F63" s="23"/>
      <c r="G63" s="42">
        <v>9.69</v>
      </c>
      <c r="H63" s="58">
        <v>8.84</v>
      </c>
      <c r="I63" s="22"/>
      <c r="J63" s="22">
        <v>400</v>
      </c>
      <c r="K63" s="23">
        <v>40</v>
      </c>
      <c r="L63" s="23"/>
      <c r="M63" s="23"/>
      <c r="N63" s="23"/>
      <c r="O63" s="26" t="str">
        <f>IF(N63&gt;0,IF(H63&gt;'About this compilation'!$A$19,N63*'About this compilation'!$A$17,""),"")</f>
        <v/>
      </c>
    </row>
    <row r="64" spans="1:15" x14ac:dyDescent="0.2">
      <c r="A64" s="23"/>
      <c r="B64" s="22" t="s">
        <v>34</v>
      </c>
      <c r="C64" s="23"/>
      <c r="D64" s="23">
        <v>2</v>
      </c>
      <c r="E64" s="23"/>
      <c r="F64" s="23"/>
      <c r="G64" s="42">
        <v>8.91</v>
      </c>
      <c r="H64" s="58">
        <v>9.02</v>
      </c>
      <c r="I64" s="22">
        <v>0.05</v>
      </c>
      <c r="J64" s="22">
        <v>400</v>
      </c>
      <c r="K64" s="23">
        <v>20</v>
      </c>
      <c r="L64" s="23"/>
      <c r="M64" s="23"/>
      <c r="N64" s="23"/>
      <c r="O64" s="26" t="str">
        <f>IF(N64&gt;0,IF(H64&gt;'About this compilation'!$A$19,N64*'About this compilation'!$A$17,""),"")</f>
        <v/>
      </c>
    </row>
    <row r="65" spans="1:15" x14ac:dyDescent="0.2">
      <c r="A65" s="23"/>
      <c r="B65" s="22" t="s">
        <v>35</v>
      </c>
      <c r="C65" s="23"/>
      <c r="D65" s="23">
        <v>2</v>
      </c>
      <c r="E65" s="23"/>
      <c r="F65" s="23"/>
      <c r="G65" s="42">
        <v>9.73</v>
      </c>
      <c r="H65" s="58">
        <v>9.2200000000000006</v>
      </c>
      <c r="I65" s="22"/>
      <c r="J65" s="22">
        <v>300</v>
      </c>
      <c r="K65" s="23">
        <v>80</v>
      </c>
      <c r="L65" s="23"/>
      <c r="M65" s="23"/>
      <c r="N65" s="23"/>
      <c r="O65" s="26" t="str">
        <f>IF(N65&gt;0,IF(H65&gt;'About this compilation'!$A$19,N65*'About this compilation'!$A$17,""),"")</f>
        <v/>
      </c>
    </row>
    <row r="66" spans="1:15" x14ac:dyDescent="0.2">
      <c r="A66" s="23"/>
      <c r="B66" s="22" t="s">
        <v>36</v>
      </c>
      <c r="C66" s="23"/>
      <c r="D66" s="23">
        <v>2</v>
      </c>
      <c r="E66" s="23"/>
      <c r="F66" s="23"/>
      <c r="G66" s="42">
        <v>8.0299999999999994</v>
      </c>
      <c r="H66" s="58">
        <v>9.43</v>
      </c>
      <c r="I66" s="22"/>
      <c r="J66" s="22">
        <v>400</v>
      </c>
      <c r="K66" s="23">
        <v>40</v>
      </c>
      <c r="L66" s="23"/>
      <c r="M66" s="23"/>
      <c r="N66" s="23"/>
      <c r="O66" s="26" t="str">
        <f>IF(N66&gt;0,IF(H66&gt;'About this compilation'!$A$19,N66*'About this compilation'!$A$17,""),"")</f>
        <v/>
      </c>
    </row>
    <row r="67" spans="1:15" x14ac:dyDescent="0.2">
      <c r="A67" s="23"/>
      <c r="B67" s="22" t="s">
        <v>37</v>
      </c>
      <c r="C67" s="23"/>
      <c r="D67" s="23">
        <v>2</v>
      </c>
      <c r="E67" s="23"/>
      <c r="F67" s="23"/>
      <c r="G67" s="42">
        <v>7.6</v>
      </c>
      <c r="H67" s="58">
        <v>9.7200000000000006</v>
      </c>
      <c r="I67" s="22">
        <v>0.20399999999999999</v>
      </c>
      <c r="J67" s="22">
        <v>200</v>
      </c>
      <c r="K67" s="23">
        <v>30</v>
      </c>
      <c r="L67" s="23"/>
      <c r="M67" s="23"/>
      <c r="N67" s="23"/>
      <c r="O67" s="26" t="str">
        <f>IF(N67&gt;0,IF(H67&gt;'About this compilation'!$A$19,N67*'About this compilation'!$A$17,""),"")</f>
        <v/>
      </c>
    </row>
    <row r="68" spans="1:15" x14ac:dyDescent="0.2">
      <c r="A68" s="23" t="s">
        <v>109</v>
      </c>
      <c r="B68" s="22" t="s">
        <v>38</v>
      </c>
      <c r="C68" s="22" t="s">
        <v>39</v>
      </c>
      <c r="D68" s="23">
        <v>2</v>
      </c>
      <c r="E68" s="23"/>
      <c r="F68" s="23"/>
      <c r="G68" s="4">
        <v>7.78</v>
      </c>
      <c r="H68" s="22">
        <v>13.49</v>
      </c>
      <c r="I68" s="23"/>
      <c r="J68" s="27">
        <v>37.590000000000003</v>
      </c>
      <c r="K68" s="22">
        <v>83</v>
      </c>
      <c r="L68" s="26">
        <v>202.17</v>
      </c>
      <c r="M68" s="23"/>
      <c r="N68" s="23">
        <v>13.6</v>
      </c>
      <c r="O68" s="26">
        <f>IF(N68&gt;0,IF(H68&gt;'About this compilation'!$A$19,N68*'About this compilation'!$A$17,""),"")</f>
        <v>1904</v>
      </c>
    </row>
    <row r="69" spans="1:15" x14ac:dyDescent="0.2">
      <c r="A69" s="23"/>
      <c r="B69" s="22" t="s">
        <v>38</v>
      </c>
      <c r="C69" s="22" t="s">
        <v>39</v>
      </c>
      <c r="D69" s="23">
        <v>2</v>
      </c>
      <c r="E69" s="23"/>
      <c r="F69" s="23"/>
      <c r="G69" s="4">
        <v>20.52</v>
      </c>
      <c r="H69" s="22">
        <v>10.74</v>
      </c>
      <c r="I69" s="23"/>
      <c r="J69" s="27">
        <v>268.43</v>
      </c>
      <c r="K69" s="22">
        <v>476.5</v>
      </c>
      <c r="L69" s="26">
        <v>307.11</v>
      </c>
      <c r="M69" s="23"/>
      <c r="N69" s="23">
        <v>88</v>
      </c>
      <c r="O69" s="26">
        <f>IF(N69&gt;0,IF(H69&gt;'About this compilation'!$A$19,N69*'About this compilation'!$A$17,""),"")</f>
        <v>12320</v>
      </c>
    </row>
    <row r="70" spans="1:15" x14ac:dyDescent="0.2">
      <c r="A70" s="23"/>
      <c r="B70" s="22" t="s">
        <v>38</v>
      </c>
      <c r="C70" s="22" t="s">
        <v>39</v>
      </c>
      <c r="D70" s="23">
        <v>2</v>
      </c>
      <c r="E70" s="23"/>
      <c r="F70" s="23"/>
      <c r="G70" s="4">
        <v>8.7799999999999994</v>
      </c>
      <c r="H70" s="22">
        <v>9.5399999999999991</v>
      </c>
      <c r="I70" s="23"/>
      <c r="J70" s="27">
        <v>0</v>
      </c>
      <c r="K70" s="22">
        <v>101</v>
      </c>
      <c r="L70" s="26"/>
      <c r="M70" s="23">
        <v>567</v>
      </c>
      <c r="N70" s="23">
        <v>67</v>
      </c>
      <c r="O70" s="26">
        <f>IF(N70&gt;0,IF(H70&gt;'About this compilation'!$A$19,N70*'About this compilation'!$A$17,""),"")</f>
        <v>9380</v>
      </c>
    </row>
    <row r="71" spans="1:15" x14ac:dyDescent="0.2">
      <c r="A71" s="23"/>
      <c r="B71" s="22" t="s">
        <v>38</v>
      </c>
      <c r="C71" s="22" t="s">
        <v>39</v>
      </c>
      <c r="D71" s="23">
        <v>2</v>
      </c>
      <c r="E71" s="23"/>
      <c r="F71" s="23"/>
      <c r="G71" s="4">
        <v>10.56</v>
      </c>
      <c r="H71" s="22">
        <v>8.2899999999999991</v>
      </c>
      <c r="I71" s="23"/>
      <c r="J71" s="27">
        <v>56.660000000000004</v>
      </c>
      <c r="K71" s="22"/>
      <c r="L71" s="26">
        <v>286.39</v>
      </c>
      <c r="M71" s="23"/>
      <c r="N71" s="23">
        <v>9</v>
      </c>
      <c r="O71" s="26">
        <f>IF(N71&gt;0,IF(H71&gt;'About this compilation'!$A$19,N71*'About this compilation'!$A$17,""),"")</f>
        <v>1260</v>
      </c>
    </row>
    <row r="72" spans="1:15" x14ac:dyDescent="0.2">
      <c r="A72" s="23"/>
      <c r="B72" s="22" t="s">
        <v>38</v>
      </c>
      <c r="C72" s="22" t="s">
        <v>39</v>
      </c>
      <c r="D72" s="23">
        <v>2</v>
      </c>
      <c r="E72" s="23"/>
      <c r="F72" s="23"/>
      <c r="G72" s="4">
        <v>14.18</v>
      </c>
      <c r="H72" s="22">
        <v>8.8699999999999992</v>
      </c>
      <c r="I72" s="23"/>
      <c r="J72" s="27">
        <v>85.41</v>
      </c>
      <c r="K72" s="22"/>
      <c r="L72" s="26">
        <v>52.43</v>
      </c>
      <c r="M72" s="23">
        <v>54</v>
      </c>
      <c r="N72" s="23">
        <v>15</v>
      </c>
      <c r="O72" s="26">
        <f>IF(N72&gt;0,IF(H72&gt;'About this compilation'!$A$19,N72*'About this compilation'!$A$17,""),"")</f>
        <v>2100</v>
      </c>
    </row>
    <row r="73" spans="1:15" x14ac:dyDescent="0.2">
      <c r="A73" s="23"/>
      <c r="B73" s="22" t="s">
        <v>38</v>
      </c>
      <c r="C73" s="22" t="s">
        <v>39</v>
      </c>
      <c r="D73" s="23">
        <v>2</v>
      </c>
      <c r="E73" s="23"/>
      <c r="F73" s="23"/>
      <c r="G73" s="4">
        <v>9.7799999999999994</v>
      </c>
      <c r="H73" s="22">
        <v>8.34</v>
      </c>
      <c r="I73" s="23"/>
      <c r="J73" s="27">
        <v>61.71</v>
      </c>
      <c r="K73" s="22">
        <v>11</v>
      </c>
      <c r="L73" s="26">
        <v>77.319999999999993</v>
      </c>
      <c r="M73" s="23"/>
      <c r="N73" s="23">
        <v>7</v>
      </c>
      <c r="O73" s="26">
        <f>IF(N73&gt;0,IF(H73&gt;'About this compilation'!$A$19,N73*'About this compilation'!$A$17,""),"")</f>
        <v>980</v>
      </c>
    </row>
    <row r="74" spans="1:15" x14ac:dyDescent="0.2">
      <c r="A74" s="23"/>
      <c r="B74" s="22" t="s">
        <v>38</v>
      </c>
      <c r="C74" s="22" t="s">
        <v>39</v>
      </c>
      <c r="D74" s="23">
        <v>2</v>
      </c>
      <c r="E74" s="23"/>
      <c r="F74" s="23"/>
      <c r="G74" s="4">
        <v>12.55</v>
      </c>
      <c r="H74" s="22">
        <v>8.9600000000000009</v>
      </c>
      <c r="I74" s="23"/>
      <c r="J74" s="27">
        <v>70.78</v>
      </c>
      <c r="K74" s="22"/>
      <c r="L74" s="26">
        <v>337.26</v>
      </c>
      <c r="M74" s="23">
        <v>199</v>
      </c>
      <c r="N74" s="23">
        <v>19</v>
      </c>
      <c r="O74" s="26">
        <f>IF(N74&gt;0,IF(H74&gt;'About this compilation'!$A$19,N74*'About this compilation'!$A$17,""),"")</f>
        <v>2660</v>
      </c>
    </row>
    <row r="75" spans="1:15" x14ac:dyDescent="0.2">
      <c r="A75" s="23"/>
      <c r="B75" s="22" t="s">
        <v>38</v>
      </c>
      <c r="C75" s="22" t="s">
        <v>39</v>
      </c>
      <c r="D75" s="23">
        <v>2</v>
      </c>
      <c r="E75" s="23"/>
      <c r="F75" s="23"/>
      <c r="G75" s="4">
        <v>14.37</v>
      </c>
      <c r="H75" s="22">
        <v>8.77</v>
      </c>
      <c r="I75" s="23"/>
      <c r="J75" s="27">
        <v>41.26</v>
      </c>
      <c r="K75" s="22"/>
      <c r="L75" s="26">
        <v>89.93</v>
      </c>
      <c r="M75" s="23"/>
      <c r="N75" s="23">
        <v>78</v>
      </c>
      <c r="O75" s="26">
        <f>IF(N75&gt;0,IF(H75&gt;'About this compilation'!$A$19,N75*'About this compilation'!$A$17,""),"")</f>
        <v>10920</v>
      </c>
    </row>
    <row r="76" spans="1:15" x14ac:dyDescent="0.2">
      <c r="A76" s="23"/>
      <c r="B76" s="22" t="s">
        <v>38</v>
      </c>
      <c r="C76" s="22" t="s">
        <v>39</v>
      </c>
      <c r="D76" s="23">
        <v>2</v>
      </c>
      <c r="E76" s="23"/>
      <c r="F76" s="23"/>
      <c r="G76" s="4">
        <v>11.03</v>
      </c>
      <c r="H76" s="22">
        <v>8.49</v>
      </c>
      <c r="I76" s="23"/>
      <c r="J76" s="27">
        <v>59.89</v>
      </c>
      <c r="K76" s="22"/>
      <c r="L76" s="26">
        <v>108.61</v>
      </c>
      <c r="M76" s="23">
        <v>5</v>
      </c>
      <c r="N76" s="23">
        <v>18</v>
      </c>
      <c r="O76" s="26">
        <f>IF(N76&gt;0,IF(H76&gt;'About this compilation'!$A$19,N76*'About this compilation'!$A$17,""),"")</f>
        <v>2520</v>
      </c>
    </row>
    <row r="77" spans="1:15" x14ac:dyDescent="0.2">
      <c r="A77" s="23"/>
      <c r="B77" s="22" t="s">
        <v>38</v>
      </c>
      <c r="C77" s="22" t="s">
        <v>39</v>
      </c>
      <c r="D77" s="23">
        <v>2</v>
      </c>
      <c r="E77" s="23"/>
      <c r="F77" s="23"/>
      <c r="G77" s="4">
        <v>7.72</v>
      </c>
      <c r="H77" s="22">
        <v>7.87</v>
      </c>
      <c r="I77" s="23"/>
      <c r="J77" s="27">
        <v>66.39</v>
      </c>
      <c r="K77" s="22"/>
      <c r="L77" s="26">
        <v>19.39</v>
      </c>
      <c r="M77" s="23">
        <v>6.5</v>
      </c>
      <c r="N77" s="23">
        <v>57</v>
      </c>
      <c r="O77" s="26">
        <f>IF(N77&gt;0,IF(H77&gt;'About this compilation'!$A$19,N77*'About this compilation'!$A$17,""),"")</f>
        <v>7980</v>
      </c>
    </row>
    <row r="78" spans="1:15" x14ac:dyDescent="0.2">
      <c r="A78" s="23"/>
      <c r="B78" s="22" t="s">
        <v>38</v>
      </c>
      <c r="C78" s="22" t="s">
        <v>39</v>
      </c>
      <c r="D78" s="23">
        <v>2</v>
      </c>
      <c r="E78" s="23"/>
      <c r="F78" s="23"/>
      <c r="G78" s="4">
        <v>9.84</v>
      </c>
      <c r="H78" s="22">
        <v>8.36</v>
      </c>
      <c r="I78" s="23"/>
      <c r="J78" s="27">
        <v>55.28</v>
      </c>
      <c r="K78" s="22"/>
      <c r="L78" s="26">
        <v>118.83</v>
      </c>
      <c r="M78" s="23"/>
      <c r="N78" s="23">
        <v>23</v>
      </c>
      <c r="O78" s="26">
        <f>IF(N78&gt;0,IF(H78&gt;'About this compilation'!$A$19,N78*'About this compilation'!$A$17,""),"")</f>
        <v>3220</v>
      </c>
    </row>
    <row r="79" spans="1:15" x14ac:dyDescent="0.2">
      <c r="A79" s="23"/>
      <c r="B79" s="22" t="s">
        <v>38</v>
      </c>
      <c r="C79" s="22" t="s">
        <v>39</v>
      </c>
      <c r="D79" s="23">
        <v>2</v>
      </c>
      <c r="E79" s="23"/>
      <c r="F79" s="23"/>
      <c r="G79" s="4">
        <v>10.25</v>
      </c>
      <c r="H79" s="22">
        <v>8.99</v>
      </c>
      <c r="I79" s="23"/>
      <c r="J79" s="27">
        <v>125</v>
      </c>
      <c r="K79" s="22">
        <v>67</v>
      </c>
      <c r="L79" s="26">
        <v>162.47999999999999</v>
      </c>
      <c r="M79" s="23">
        <v>37</v>
      </c>
      <c r="N79" s="23">
        <v>24</v>
      </c>
      <c r="O79" s="26">
        <f>IF(N79&gt;0,IF(H79&gt;'About this compilation'!$A$19,N79*'About this compilation'!$A$17,""),"")</f>
        <v>3360</v>
      </c>
    </row>
    <row r="80" spans="1:15" x14ac:dyDescent="0.2">
      <c r="A80" s="23"/>
      <c r="B80" s="22" t="s">
        <v>38</v>
      </c>
      <c r="C80" s="22" t="s">
        <v>39</v>
      </c>
      <c r="D80" s="23">
        <v>2</v>
      </c>
      <c r="E80" s="23"/>
      <c r="F80" s="23"/>
      <c r="G80" s="4">
        <v>9.17</v>
      </c>
      <c r="H80" s="22">
        <v>8.57</v>
      </c>
      <c r="I80" s="23"/>
      <c r="J80" s="27">
        <v>22.5</v>
      </c>
      <c r="K80" s="22"/>
      <c r="L80" s="26">
        <v>23.25</v>
      </c>
      <c r="M80" s="23">
        <v>2</v>
      </c>
      <c r="N80" s="23">
        <v>59</v>
      </c>
      <c r="O80" s="26">
        <f>IF(N80&gt;0,IF(H80&gt;'About this compilation'!$A$19,N80*'About this compilation'!$A$17,""),"")</f>
        <v>8260</v>
      </c>
    </row>
    <row r="81" spans="1:15" x14ac:dyDescent="0.2">
      <c r="A81" s="23"/>
      <c r="B81" s="22" t="s">
        <v>38</v>
      </c>
      <c r="C81" s="22" t="s">
        <v>39</v>
      </c>
      <c r="D81" s="23">
        <v>2</v>
      </c>
      <c r="E81" s="23"/>
      <c r="F81" s="23"/>
      <c r="G81" s="4">
        <v>15.4</v>
      </c>
      <c r="H81" s="22">
        <v>8.89</v>
      </c>
      <c r="I81" s="23"/>
      <c r="J81" s="27">
        <v>202.79</v>
      </c>
      <c r="K81" s="22"/>
      <c r="L81" s="26">
        <v>71.790000000000006</v>
      </c>
      <c r="M81" s="23">
        <v>9</v>
      </c>
      <c r="N81" s="23">
        <v>10</v>
      </c>
      <c r="O81" s="26">
        <f>IF(N81&gt;0,IF(H81&gt;'About this compilation'!$A$19,N81*'About this compilation'!$A$17,""),"")</f>
        <v>1400</v>
      </c>
    </row>
    <row r="82" spans="1:15" x14ac:dyDescent="0.2">
      <c r="A82" s="23"/>
      <c r="B82" s="22" t="s">
        <v>38</v>
      </c>
      <c r="C82" s="22" t="s">
        <v>39</v>
      </c>
      <c r="D82" s="23">
        <v>2</v>
      </c>
      <c r="E82" s="23"/>
      <c r="F82" s="23"/>
      <c r="G82" s="4">
        <v>10.220000000000001</v>
      </c>
      <c r="H82" s="22">
        <v>8.5</v>
      </c>
      <c r="I82" s="23"/>
      <c r="J82" s="27">
        <v>69.819999999999993</v>
      </c>
      <c r="K82" s="22">
        <v>67</v>
      </c>
      <c r="L82" s="26">
        <v>5.29</v>
      </c>
      <c r="M82" s="23">
        <v>3</v>
      </c>
      <c r="N82" s="23">
        <v>41</v>
      </c>
      <c r="O82" s="26">
        <f>IF(N82&gt;0,IF(H82&gt;'About this compilation'!$A$19,N82*'About this compilation'!$A$17,""),"")</f>
        <v>5740</v>
      </c>
    </row>
    <row r="83" spans="1:15" x14ac:dyDescent="0.2">
      <c r="A83" s="23"/>
      <c r="B83" s="22" t="s">
        <v>38</v>
      </c>
      <c r="C83" s="22" t="s">
        <v>39</v>
      </c>
      <c r="D83" s="23">
        <v>2</v>
      </c>
      <c r="E83" s="23"/>
      <c r="F83" s="23"/>
      <c r="G83" s="4">
        <v>10.16</v>
      </c>
      <c r="H83" s="22">
        <v>8.76</v>
      </c>
      <c r="I83" s="23"/>
      <c r="J83" s="27">
        <v>50.79</v>
      </c>
      <c r="K83" s="22"/>
      <c r="L83" s="26">
        <v>2.58</v>
      </c>
      <c r="M83" s="23"/>
      <c r="N83" s="23">
        <v>47</v>
      </c>
      <c r="O83" s="26">
        <f>IF(N83&gt;0,IF(H83&gt;'About this compilation'!$A$19,N83*'About this compilation'!$A$17,""),"")</f>
        <v>6580</v>
      </c>
    </row>
    <row r="84" spans="1:15" x14ac:dyDescent="0.2">
      <c r="A84" s="23"/>
      <c r="B84" s="22" t="s">
        <v>38</v>
      </c>
      <c r="C84" s="22" t="s">
        <v>39</v>
      </c>
      <c r="D84" s="23">
        <v>2</v>
      </c>
      <c r="E84" s="23"/>
      <c r="F84" s="23"/>
      <c r="G84" s="4">
        <v>11.48</v>
      </c>
      <c r="H84" s="22">
        <v>8.41</v>
      </c>
      <c r="I84" s="23"/>
      <c r="J84" s="27">
        <v>114.70000000000002</v>
      </c>
      <c r="K84" s="22"/>
      <c r="L84" s="26">
        <v>33.26</v>
      </c>
      <c r="M84" s="23">
        <v>628</v>
      </c>
      <c r="N84" s="23">
        <v>51</v>
      </c>
      <c r="O84" s="26">
        <f>IF(N84&gt;0,IF(H84&gt;'About this compilation'!$A$19,N84*'About this compilation'!$A$17,""),"")</f>
        <v>7140</v>
      </c>
    </row>
    <row r="85" spans="1:15" x14ac:dyDescent="0.2">
      <c r="A85" s="23"/>
      <c r="B85" s="22" t="s">
        <v>38</v>
      </c>
      <c r="C85" s="22" t="s">
        <v>39</v>
      </c>
      <c r="D85" s="23">
        <v>2</v>
      </c>
      <c r="E85" s="23"/>
      <c r="F85" s="23"/>
      <c r="G85" s="4">
        <v>9.27</v>
      </c>
      <c r="H85" s="22">
        <v>7.71</v>
      </c>
      <c r="I85" s="23"/>
      <c r="J85" s="27">
        <v>66.62</v>
      </c>
      <c r="K85" s="22">
        <v>62</v>
      </c>
      <c r="L85" s="26">
        <v>47.74</v>
      </c>
      <c r="M85" s="23"/>
      <c r="N85" s="23">
        <v>72</v>
      </c>
      <c r="O85" s="26">
        <f>IF(N85&gt;0,IF(H85&gt;'About this compilation'!$A$19,N85*'About this compilation'!$A$17,""),"")</f>
        <v>10080</v>
      </c>
    </row>
    <row r="86" spans="1:15" x14ac:dyDescent="0.2">
      <c r="A86" s="23"/>
      <c r="B86" s="22" t="s">
        <v>38</v>
      </c>
      <c r="C86" s="22" t="s">
        <v>39</v>
      </c>
      <c r="D86" s="23">
        <v>2</v>
      </c>
      <c r="E86" s="23"/>
      <c r="F86" s="23"/>
      <c r="G86" s="4">
        <v>9.6300000000000008</v>
      </c>
      <c r="H86" s="22">
        <v>8.07</v>
      </c>
      <c r="I86" s="23"/>
      <c r="J86" s="27">
        <v>23.3</v>
      </c>
      <c r="K86" s="22">
        <v>47</v>
      </c>
      <c r="L86" s="26">
        <v>64.650000000000006</v>
      </c>
      <c r="M86" s="23">
        <v>375</v>
      </c>
      <c r="N86" s="23">
        <v>34</v>
      </c>
      <c r="O86" s="26">
        <f>IF(N86&gt;0,IF(H86&gt;'About this compilation'!$A$19,N86*'About this compilation'!$A$17,""),"")</f>
        <v>4760</v>
      </c>
    </row>
    <row r="87" spans="1:15" x14ac:dyDescent="0.2">
      <c r="A87" s="23"/>
      <c r="B87" s="22" t="s">
        <v>38</v>
      </c>
      <c r="C87" s="22" t="s">
        <v>39</v>
      </c>
      <c r="D87" s="23">
        <v>2</v>
      </c>
      <c r="E87" s="23"/>
      <c r="F87" s="23"/>
      <c r="G87" s="4">
        <v>9.5</v>
      </c>
      <c r="H87" s="22">
        <v>8.2200000000000006</v>
      </c>
      <c r="I87" s="23"/>
      <c r="J87" s="27">
        <v>113.73999999999998</v>
      </c>
      <c r="K87" s="22">
        <v>66</v>
      </c>
      <c r="L87" s="26">
        <v>27.12</v>
      </c>
      <c r="M87" s="23"/>
      <c r="N87" s="23">
        <v>26</v>
      </c>
      <c r="O87" s="26">
        <f>IF(N87&gt;0,IF(H87&gt;'About this compilation'!$A$19,N87*'About this compilation'!$A$17,""),"")</f>
        <v>3640</v>
      </c>
    </row>
    <row r="88" spans="1:15" x14ac:dyDescent="0.2">
      <c r="A88" s="23"/>
      <c r="B88" s="22" t="s">
        <v>40</v>
      </c>
      <c r="C88" s="22" t="s">
        <v>41</v>
      </c>
      <c r="D88" s="23">
        <v>2</v>
      </c>
      <c r="E88" s="23"/>
      <c r="F88" s="23"/>
      <c r="G88" s="4">
        <v>12.75</v>
      </c>
      <c r="H88" s="22">
        <v>7.36</v>
      </c>
      <c r="I88" s="23"/>
      <c r="J88" s="27">
        <v>177.56</v>
      </c>
      <c r="K88" s="22">
        <v>45</v>
      </c>
      <c r="L88" s="26">
        <v>4</v>
      </c>
      <c r="M88" s="23"/>
      <c r="N88" s="23">
        <v>40</v>
      </c>
      <c r="O88" s="26">
        <f>IF(N88&gt;0,IF(H88&gt;'About this compilation'!$A$19,N88*'About this compilation'!$A$17,""),"")</f>
        <v>5600</v>
      </c>
    </row>
    <row r="89" spans="1:15" x14ac:dyDescent="0.2">
      <c r="A89" s="23"/>
      <c r="B89" s="22" t="s">
        <v>40</v>
      </c>
      <c r="C89" s="22" t="s">
        <v>41</v>
      </c>
      <c r="D89" s="23">
        <v>2</v>
      </c>
      <c r="E89" s="23"/>
      <c r="F89" s="23"/>
      <c r="G89" s="4">
        <v>7.63</v>
      </c>
      <c r="H89" s="22">
        <v>7.53</v>
      </c>
      <c r="I89" s="23"/>
      <c r="J89" s="27">
        <v>52.31</v>
      </c>
      <c r="K89" s="22"/>
      <c r="L89" s="26">
        <v>34.83</v>
      </c>
      <c r="M89" s="23">
        <v>34</v>
      </c>
      <c r="N89" s="23">
        <v>83</v>
      </c>
      <c r="O89" s="26">
        <f>IF(N89&gt;0,IF(H89&gt;'About this compilation'!$A$19,N89*'About this compilation'!$A$17,""),"")</f>
        <v>11620</v>
      </c>
    </row>
    <row r="90" spans="1:15" x14ac:dyDescent="0.2">
      <c r="A90" s="23"/>
      <c r="B90" s="22" t="s">
        <v>40</v>
      </c>
      <c r="C90" s="22" t="s">
        <v>41</v>
      </c>
      <c r="D90" s="23">
        <v>2</v>
      </c>
      <c r="E90" s="23"/>
      <c r="F90" s="23"/>
      <c r="G90" s="4">
        <v>8.92</v>
      </c>
      <c r="H90" s="22">
        <v>6.2</v>
      </c>
      <c r="I90" s="23"/>
      <c r="J90" s="27">
        <v>437.65</v>
      </c>
      <c r="K90" s="22">
        <v>39</v>
      </c>
      <c r="L90" s="26">
        <v>481.33</v>
      </c>
      <c r="M90" s="23">
        <v>892</v>
      </c>
      <c r="N90" s="23">
        <v>90</v>
      </c>
      <c r="O90" s="26" t="str">
        <f>IF(N90&gt;0,IF(H90&gt;'About this compilation'!$A$19,N90*'About this compilation'!$A$17,""),"")</f>
        <v/>
      </c>
    </row>
    <row r="91" spans="1:15" x14ac:dyDescent="0.2">
      <c r="A91" s="23"/>
      <c r="B91" s="22" t="s">
        <v>40</v>
      </c>
      <c r="C91" s="22" t="s">
        <v>41</v>
      </c>
      <c r="D91" s="23">
        <v>2</v>
      </c>
      <c r="E91" s="23"/>
      <c r="F91" s="23"/>
      <c r="G91" s="4">
        <v>9.14</v>
      </c>
      <c r="H91" s="22">
        <v>7.53</v>
      </c>
      <c r="I91" s="23"/>
      <c r="J91" s="27">
        <v>24.94</v>
      </c>
      <c r="K91" s="22">
        <v>3</v>
      </c>
      <c r="L91" s="26">
        <v>146.52000000000001</v>
      </c>
      <c r="M91" s="23">
        <v>50</v>
      </c>
      <c r="N91" s="23">
        <v>61</v>
      </c>
      <c r="O91" s="26">
        <f>IF(N91&gt;0,IF(H91&gt;'About this compilation'!$A$19,N91*'About this compilation'!$A$17,""),"")</f>
        <v>8540</v>
      </c>
    </row>
    <row r="92" spans="1:15" x14ac:dyDescent="0.2">
      <c r="A92" s="23"/>
      <c r="B92" s="22" t="s">
        <v>40</v>
      </c>
      <c r="C92" s="22" t="s">
        <v>41</v>
      </c>
      <c r="D92" s="23">
        <v>2</v>
      </c>
      <c r="E92" s="23"/>
      <c r="F92" s="23"/>
      <c r="G92" s="4">
        <v>9.75</v>
      </c>
      <c r="H92" s="22">
        <v>7.94</v>
      </c>
      <c r="I92" s="23"/>
      <c r="J92" s="27">
        <v>36.21</v>
      </c>
      <c r="K92" s="22">
        <v>55</v>
      </c>
      <c r="L92" s="26"/>
      <c r="M92" s="23">
        <v>109</v>
      </c>
      <c r="N92" s="23">
        <v>112</v>
      </c>
      <c r="O92" s="26">
        <f>IF(N92&gt;0,IF(H92&gt;'About this compilation'!$A$19,N92*'About this compilation'!$A$17,""),"")</f>
        <v>15680</v>
      </c>
    </row>
    <row r="93" spans="1:15" x14ac:dyDescent="0.2">
      <c r="A93" s="23"/>
      <c r="B93" s="22" t="s">
        <v>40</v>
      </c>
      <c r="C93" s="22" t="s">
        <v>41</v>
      </c>
      <c r="D93" s="23">
        <v>2</v>
      </c>
      <c r="E93" s="23"/>
      <c r="F93" s="23"/>
      <c r="G93" s="4">
        <v>9.31</v>
      </c>
      <c r="H93" s="22">
        <v>7.55</v>
      </c>
      <c r="I93" s="23"/>
      <c r="J93" s="27">
        <v>38.15</v>
      </c>
      <c r="K93" s="22">
        <v>53</v>
      </c>
      <c r="L93" s="26">
        <v>8.4499999999999993</v>
      </c>
      <c r="M93" s="23"/>
      <c r="N93" s="23">
        <v>276</v>
      </c>
      <c r="O93" s="26">
        <f>IF(N93&gt;0,IF(H93&gt;'About this compilation'!$A$19,N93*'About this compilation'!$A$17,""),"")</f>
        <v>38640</v>
      </c>
    </row>
    <row r="94" spans="1:15" x14ac:dyDescent="0.2">
      <c r="A94" s="23"/>
      <c r="B94" s="22" t="s">
        <v>40</v>
      </c>
      <c r="C94" s="22" t="s">
        <v>41</v>
      </c>
      <c r="D94" s="23">
        <v>2</v>
      </c>
      <c r="E94" s="23"/>
      <c r="F94" s="23"/>
      <c r="G94" s="4">
        <v>9.6199999999999992</v>
      </c>
      <c r="H94" s="22">
        <v>7.63</v>
      </c>
      <c r="I94" s="23"/>
      <c r="J94" s="27">
        <v>268.13</v>
      </c>
      <c r="K94" s="22">
        <v>71</v>
      </c>
      <c r="L94" s="26">
        <v>135.26</v>
      </c>
      <c r="M94" s="23">
        <v>60</v>
      </c>
      <c r="N94" s="23">
        <v>9</v>
      </c>
      <c r="O94" s="26">
        <f>IF(N94&gt;0,IF(H94&gt;'About this compilation'!$A$19,N94*'About this compilation'!$A$17,""),"")</f>
        <v>1260</v>
      </c>
    </row>
    <row r="95" spans="1:15" x14ac:dyDescent="0.2">
      <c r="A95" s="23"/>
      <c r="B95" s="22" t="s">
        <v>40</v>
      </c>
      <c r="C95" s="22" t="s">
        <v>41</v>
      </c>
      <c r="D95" s="23">
        <v>2</v>
      </c>
      <c r="E95" s="23"/>
      <c r="F95" s="23"/>
      <c r="G95" s="4">
        <v>8.59</v>
      </c>
      <c r="H95" s="22">
        <v>7.56</v>
      </c>
      <c r="I95" s="23"/>
      <c r="J95" s="27">
        <v>97.27</v>
      </c>
      <c r="K95" s="22">
        <v>45</v>
      </c>
      <c r="L95" s="26">
        <v>43.32</v>
      </c>
      <c r="M95" s="23">
        <v>4</v>
      </c>
      <c r="N95" s="23">
        <v>55</v>
      </c>
      <c r="O95" s="26">
        <f>IF(N95&gt;0,IF(H95&gt;'About this compilation'!$A$19,N95*'About this compilation'!$A$17,""),"")</f>
        <v>7700</v>
      </c>
    </row>
    <row r="96" spans="1:15" x14ac:dyDescent="0.2">
      <c r="A96" s="23"/>
      <c r="B96" s="22" t="s">
        <v>40</v>
      </c>
      <c r="C96" s="22" t="s">
        <v>41</v>
      </c>
      <c r="D96" s="23">
        <v>2</v>
      </c>
      <c r="E96" s="23"/>
      <c r="F96" s="23"/>
      <c r="G96" s="4">
        <v>8.58</v>
      </c>
      <c r="H96" s="22">
        <v>7.8</v>
      </c>
      <c r="I96" s="23"/>
      <c r="J96" s="27">
        <v>2.75</v>
      </c>
      <c r="K96" s="22"/>
      <c r="L96" s="26">
        <v>50.87</v>
      </c>
      <c r="M96" s="23"/>
      <c r="N96" s="23">
        <v>49</v>
      </c>
      <c r="O96" s="26">
        <f>IF(N96&gt;0,IF(H96&gt;'About this compilation'!$A$19,N96*'About this compilation'!$A$17,""),"")</f>
        <v>6860</v>
      </c>
    </row>
    <row r="97" spans="1:17" x14ac:dyDescent="0.2">
      <c r="A97" s="23"/>
      <c r="B97" s="22" t="s">
        <v>40</v>
      </c>
      <c r="C97" s="22" t="s">
        <v>41</v>
      </c>
      <c r="D97" s="23">
        <v>2</v>
      </c>
      <c r="E97" s="23"/>
      <c r="F97" s="23"/>
      <c r="G97" s="4">
        <v>9.4700000000000006</v>
      </c>
      <c r="H97" s="22">
        <v>7.66</v>
      </c>
      <c r="I97" s="23"/>
      <c r="J97" s="27">
        <v>32.56</v>
      </c>
      <c r="K97" s="22"/>
      <c r="L97" s="26">
        <v>848.46</v>
      </c>
      <c r="M97" s="23">
        <v>348</v>
      </c>
      <c r="N97" s="23">
        <v>87</v>
      </c>
      <c r="O97" s="26">
        <f>IF(N97&gt;0,IF(H97&gt;'About this compilation'!$A$19,N97*'About this compilation'!$A$17,""),"")</f>
        <v>12180</v>
      </c>
    </row>
    <row r="98" spans="1:17" x14ac:dyDescent="0.2">
      <c r="A98" s="23"/>
      <c r="B98" s="22" t="s">
        <v>40</v>
      </c>
      <c r="C98" s="22" t="s">
        <v>41</v>
      </c>
      <c r="D98" s="23">
        <v>2</v>
      </c>
      <c r="E98" s="23"/>
      <c r="F98" s="23"/>
      <c r="G98" s="4">
        <v>12.47</v>
      </c>
      <c r="H98" s="22">
        <v>8.99</v>
      </c>
      <c r="I98" s="23"/>
      <c r="J98" s="27">
        <v>43.150000000000006</v>
      </c>
      <c r="K98" s="22"/>
      <c r="L98" s="26">
        <v>19.010000000000002</v>
      </c>
      <c r="M98" s="23"/>
      <c r="N98" s="23">
        <v>96</v>
      </c>
      <c r="O98" s="26">
        <f>IF(N98&gt;0,IF(H98&gt;'About this compilation'!$A$19,N98*'About this compilation'!$A$17,""),"")</f>
        <v>13440</v>
      </c>
    </row>
    <row r="99" spans="1:17" x14ac:dyDescent="0.2">
      <c r="A99" s="23"/>
      <c r="B99" s="22" t="s">
        <v>40</v>
      </c>
      <c r="C99" s="22" t="s">
        <v>41</v>
      </c>
      <c r="D99" s="23">
        <v>2</v>
      </c>
      <c r="E99" s="23"/>
      <c r="F99" s="23"/>
      <c r="G99" s="4">
        <v>9.83</v>
      </c>
      <c r="H99" s="22">
        <v>7.92</v>
      </c>
      <c r="I99" s="23"/>
      <c r="J99" s="27">
        <v>68.38</v>
      </c>
      <c r="K99" s="22"/>
      <c r="L99" s="26">
        <v>16.54</v>
      </c>
      <c r="M99" s="23">
        <v>71</v>
      </c>
      <c r="N99" s="23">
        <v>91</v>
      </c>
      <c r="O99" s="26">
        <f>IF(N99&gt;0,IF(H99&gt;'About this compilation'!$A$19,N99*'About this compilation'!$A$17,""),"")</f>
        <v>12740</v>
      </c>
    </row>
    <row r="100" spans="1:17" x14ac:dyDescent="0.2">
      <c r="A100" s="23"/>
      <c r="B100" s="22" t="s">
        <v>40</v>
      </c>
      <c r="C100" s="22" t="s">
        <v>41</v>
      </c>
      <c r="D100" s="23">
        <v>2</v>
      </c>
      <c r="E100" s="23"/>
      <c r="F100" s="23"/>
      <c r="G100" s="4">
        <v>9.92</v>
      </c>
      <c r="H100" s="22">
        <v>8.4700000000000006</v>
      </c>
      <c r="I100" s="23"/>
      <c r="J100" s="27">
        <v>35.630000000000003</v>
      </c>
      <c r="K100" s="22"/>
      <c r="L100" s="26">
        <v>298.24</v>
      </c>
      <c r="M100" s="23">
        <v>802</v>
      </c>
      <c r="N100" s="23">
        <v>56</v>
      </c>
      <c r="O100" s="26">
        <f>IF(N100&gt;0,IF(H100&gt;'About this compilation'!$A$19,N100*'About this compilation'!$A$17,""),"")</f>
        <v>7840</v>
      </c>
    </row>
    <row r="101" spans="1:17" x14ac:dyDescent="0.2">
      <c r="A101" s="23"/>
      <c r="B101" s="22" t="s">
        <v>40</v>
      </c>
      <c r="C101" s="22" t="s">
        <v>41</v>
      </c>
      <c r="D101" s="23">
        <v>2</v>
      </c>
      <c r="E101" s="23"/>
      <c r="F101" s="23"/>
      <c r="G101" s="4">
        <v>8.82</v>
      </c>
      <c r="H101" s="22">
        <v>7.72</v>
      </c>
      <c r="I101" s="23"/>
      <c r="J101" s="27">
        <v>52.98</v>
      </c>
      <c r="K101" s="22"/>
      <c r="L101" s="26">
        <v>144.72</v>
      </c>
      <c r="M101" s="23">
        <v>783</v>
      </c>
      <c r="N101" s="23">
        <v>100</v>
      </c>
      <c r="O101" s="26">
        <f>IF(N101&gt;0,IF(H101&gt;'About this compilation'!$A$19,N101*'About this compilation'!$A$17,""),"")</f>
        <v>14000</v>
      </c>
    </row>
    <row r="102" spans="1:17" x14ac:dyDescent="0.2">
      <c r="A102" s="23"/>
      <c r="B102" s="22" t="s">
        <v>40</v>
      </c>
      <c r="C102" s="22" t="s">
        <v>41</v>
      </c>
      <c r="D102" s="23">
        <v>2</v>
      </c>
      <c r="E102" s="23"/>
      <c r="F102" s="23"/>
      <c r="G102" s="4">
        <v>8.3000000000000007</v>
      </c>
      <c r="H102" s="22">
        <v>7.76</v>
      </c>
      <c r="I102" s="23"/>
      <c r="J102" s="27">
        <v>43.819999999999993</v>
      </c>
      <c r="K102" s="22"/>
      <c r="L102" s="26">
        <v>272.14</v>
      </c>
      <c r="M102" s="23">
        <v>30</v>
      </c>
      <c r="N102" s="23">
        <v>116</v>
      </c>
      <c r="O102" s="26">
        <f>IF(N102&gt;0,IF(H102&gt;'About this compilation'!$A$19,N102*'About this compilation'!$A$17,""),"")</f>
        <v>16240</v>
      </c>
    </row>
    <row r="103" spans="1:17" x14ac:dyDescent="0.2">
      <c r="A103" s="23"/>
      <c r="B103" s="22" t="s">
        <v>40</v>
      </c>
      <c r="C103" s="22" t="s">
        <v>41</v>
      </c>
      <c r="D103" s="23">
        <v>2</v>
      </c>
      <c r="E103" s="23"/>
      <c r="F103" s="23"/>
      <c r="G103" s="4">
        <v>8.1199999999999992</v>
      </c>
      <c r="H103" s="22">
        <v>6.8</v>
      </c>
      <c r="I103" s="23"/>
      <c r="J103" s="27">
        <v>510.66</v>
      </c>
      <c r="K103" s="22">
        <v>169</v>
      </c>
      <c r="L103" s="26">
        <v>607.91</v>
      </c>
      <c r="M103" s="23">
        <v>87</v>
      </c>
      <c r="N103" s="23">
        <v>66</v>
      </c>
      <c r="O103" s="26" t="str">
        <f>IF(N103&gt;0,IF(H103&gt;'About this compilation'!$A$19,N103*'About this compilation'!$A$17,""),"")</f>
        <v/>
      </c>
    </row>
    <row r="104" spans="1:17" x14ac:dyDescent="0.2">
      <c r="A104" s="23"/>
      <c r="B104" s="22" t="s">
        <v>40</v>
      </c>
      <c r="C104" s="22" t="s">
        <v>41</v>
      </c>
      <c r="D104" s="23">
        <v>2</v>
      </c>
      <c r="E104" s="23"/>
      <c r="F104" s="23"/>
      <c r="G104" s="4">
        <v>8.83</v>
      </c>
      <c r="H104" s="22">
        <v>7.49</v>
      </c>
      <c r="I104" s="23"/>
      <c r="J104" s="27">
        <v>63.32</v>
      </c>
      <c r="K104" s="22"/>
      <c r="L104" s="26">
        <v>764.64</v>
      </c>
      <c r="M104" s="23">
        <v>25</v>
      </c>
      <c r="N104" s="23">
        <v>87</v>
      </c>
      <c r="O104" s="26">
        <f>IF(N104&gt;0,IF(H104&gt;'About this compilation'!$A$19,N104*'About this compilation'!$A$17,""),"")</f>
        <v>12180</v>
      </c>
    </row>
    <row r="105" spans="1:17" x14ac:dyDescent="0.2">
      <c r="A105" s="23"/>
      <c r="B105" s="22" t="s">
        <v>40</v>
      </c>
      <c r="C105" s="22" t="s">
        <v>41</v>
      </c>
      <c r="D105" s="23">
        <v>2</v>
      </c>
      <c r="E105" s="23"/>
      <c r="F105" s="23"/>
      <c r="G105" s="4">
        <v>8.5</v>
      </c>
      <c r="H105" s="22">
        <v>8.06</v>
      </c>
      <c r="I105" s="23"/>
      <c r="J105" s="27">
        <v>41.879999999999995</v>
      </c>
      <c r="K105" s="22">
        <v>45</v>
      </c>
      <c r="L105" s="26">
        <v>45.69</v>
      </c>
      <c r="M105" s="23"/>
      <c r="N105" s="23">
        <v>97</v>
      </c>
      <c r="O105" s="26">
        <f>IF(N105&gt;0,IF(H105&gt;'About this compilation'!$A$19,N105*'About this compilation'!$A$17,""),"")</f>
        <v>13580</v>
      </c>
    </row>
    <row r="106" spans="1:17" x14ac:dyDescent="0.2">
      <c r="A106" s="23"/>
      <c r="B106" s="22" t="s">
        <v>40</v>
      </c>
      <c r="C106" s="22" t="s">
        <v>41</v>
      </c>
      <c r="D106" s="23">
        <v>2</v>
      </c>
      <c r="E106" s="23"/>
      <c r="F106" s="23"/>
      <c r="G106" s="4">
        <v>7.45</v>
      </c>
      <c r="H106" s="22">
        <v>7.26</v>
      </c>
      <c r="I106" s="23"/>
      <c r="J106" s="27">
        <v>10.45</v>
      </c>
      <c r="K106" s="22"/>
      <c r="L106" s="26">
        <v>33.26</v>
      </c>
      <c r="M106" s="23">
        <v>4</v>
      </c>
      <c r="N106" s="23">
        <v>122</v>
      </c>
      <c r="O106" s="26">
        <f>IF(N106&gt;0,IF(H106&gt;'About this compilation'!$A$19,N106*'About this compilation'!$A$17,""),"")</f>
        <v>17080</v>
      </c>
    </row>
    <row r="107" spans="1:17" x14ac:dyDescent="0.2">
      <c r="A107" s="23"/>
      <c r="B107" s="22" t="s">
        <v>40</v>
      </c>
      <c r="C107" s="22" t="s">
        <v>41</v>
      </c>
      <c r="D107" s="23">
        <v>2</v>
      </c>
      <c r="E107" s="23"/>
      <c r="F107" s="23"/>
      <c r="G107" s="4">
        <v>11.25</v>
      </c>
      <c r="H107" s="22">
        <v>8.61</v>
      </c>
      <c r="I107" s="23"/>
      <c r="J107" s="27">
        <v>157.84</v>
      </c>
      <c r="K107" s="22">
        <v>4</v>
      </c>
      <c r="L107" s="26">
        <v>209.64</v>
      </c>
      <c r="M107" s="23">
        <v>1</v>
      </c>
      <c r="N107" s="23">
        <v>1</v>
      </c>
      <c r="O107" s="26">
        <f>IF(N107&gt;0,IF(H107&gt;'About this compilation'!$A$19,N107*'About this compilation'!$A$17,""),"")</f>
        <v>140</v>
      </c>
    </row>
    <row r="108" spans="1:17" x14ac:dyDescent="0.2">
      <c r="A108" s="23"/>
      <c r="B108" s="22" t="s">
        <v>40</v>
      </c>
      <c r="C108" s="22" t="s">
        <v>41</v>
      </c>
      <c r="D108" s="23">
        <v>2</v>
      </c>
      <c r="E108" s="23"/>
      <c r="F108" s="23"/>
      <c r="G108" s="4">
        <v>9.66</v>
      </c>
      <c r="H108" s="22">
        <v>8.27</v>
      </c>
      <c r="I108" s="23"/>
      <c r="J108" s="27">
        <v>181.59</v>
      </c>
      <c r="K108" s="22">
        <v>53</v>
      </c>
      <c r="L108" s="26">
        <v>207.65</v>
      </c>
      <c r="M108" s="23">
        <v>36</v>
      </c>
      <c r="N108" s="23">
        <v>1</v>
      </c>
      <c r="O108" s="26">
        <f>IF(N108&gt;0,IF(H108&gt;'About this compilation'!$A$19,N108*'About this compilation'!$A$17,""),"")</f>
        <v>140</v>
      </c>
    </row>
    <row r="109" spans="1:17" x14ac:dyDescent="0.2">
      <c r="A109" s="23"/>
      <c r="B109" s="22" t="s">
        <v>505</v>
      </c>
      <c r="C109" s="23" t="s">
        <v>536</v>
      </c>
      <c r="D109" s="23">
        <v>1</v>
      </c>
      <c r="E109" s="23"/>
      <c r="F109" s="23"/>
      <c r="G109" s="23">
        <v>9.1999999999999993</v>
      </c>
      <c r="H109" s="23">
        <v>11</v>
      </c>
      <c r="I109" s="23"/>
      <c r="J109" s="23">
        <v>1144</v>
      </c>
      <c r="K109" s="23"/>
      <c r="L109" s="23"/>
      <c r="M109" s="28">
        <v>101</v>
      </c>
      <c r="N109" s="23">
        <v>1012</v>
      </c>
      <c r="O109" s="26">
        <f>IF(N109&gt;0,IF(H109&gt;'About this compilation'!$A$19,N109*'About this compilation'!$A$17,""),"")</f>
        <v>141680</v>
      </c>
      <c r="P109" s="42"/>
      <c r="Q109" t="s">
        <v>674</v>
      </c>
    </row>
    <row r="110" spans="1:17" x14ac:dyDescent="0.2">
      <c r="A110" s="23"/>
      <c r="B110" s="22" t="s">
        <v>505</v>
      </c>
      <c r="C110" s="23" t="s">
        <v>536</v>
      </c>
      <c r="D110" s="23">
        <v>1</v>
      </c>
      <c r="E110" s="23"/>
      <c r="F110" s="23"/>
      <c r="G110" s="23">
        <v>9.4</v>
      </c>
      <c r="H110" s="23">
        <v>11.3</v>
      </c>
      <c r="I110" s="23"/>
      <c r="J110" s="23">
        <v>1775</v>
      </c>
      <c r="K110" s="23"/>
      <c r="L110" s="23"/>
      <c r="M110" s="28">
        <v>657</v>
      </c>
      <c r="N110" s="23"/>
      <c r="O110" s="26" t="str">
        <f>IF(N110&gt;0,IF(H110&gt;'About this compilation'!$A$19,N110*'About this compilation'!$A$17,""),"")</f>
        <v/>
      </c>
    </row>
    <row r="111" spans="1:17" x14ac:dyDescent="0.2">
      <c r="A111" s="23"/>
      <c r="B111" s="22" t="s">
        <v>505</v>
      </c>
      <c r="C111" s="23" t="s">
        <v>536</v>
      </c>
      <c r="D111" s="23">
        <v>1</v>
      </c>
      <c r="E111" s="23"/>
      <c r="F111" s="23"/>
      <c r="G111" s="23">
        <v>9.4</v>
      </c>
      <c r="H111" s="59">
        <v>10.6</v>
      </c>
      <c r="I111" s="23"/>
      <c r="J111" s="23">
        <v>1050</v>
      </c>
      <c r="K111" s="23"/>
      <c r="L111" s="23"/>
      <c r="M111" s="28">
        <v>120</v>
      </c>
      <c r="N111" s="23"/>
      <c r="O111" s="26" t="str">
        <f>IF(N111&gt;0,IF(H111&gt;'About this compilation'!$A$19,N111*'About this compilation'!$A$17,""),"")</f>
        <v/>
      </c>
    </row>
    <row r="112" spans="1:17" x14ac:dyDescent="0.2">
      <c r="A112" s="23"/>
      <c r="B112" s="22" t="s">
        <v>505</v>
      </c>
      <c r="C112" s="23" t="s">
        <v>536</v>
      </c>
      <c r="D112" s="23">
        <v>1</v>
      </c>
      <c r="E112" s="23"/>
      <c r="F112" s="23"/>
      <c r="G112" s="23">
        <v>11.8</v>
      </c>
      <c r="H112" s="23">
        <v>11.3</v>
      </c>
      <c r="I112" s="23"/>
      <c r="J112" s="23">
        <v>34</v>
      </c>
      <c r="K112" s="23"/>
      <c r="L112" s="23"/>
      <c r="M112" s="28">
        <v>15</v>
      </c>
      <c r="N112" s="23"/>
      <c r="O112" s="26" t="str">
        <f>IF(N112&gt;0,IF(H112&gt;'About this compilation'!$A$19,N112*'About this compilation'!$A$17,""),"")</f>
        <v/>
      </c>
    </row>
    <row r="113" spans="1:17" x14ac:dyDescent="0.2">
      <c r="A113" s="23"/>
      <c r="B113" s="22" t="s">
        <v>505</v>
      </c>
      <c r="C113" s="23" t="s">
        <v>536</v>
      </c>
      <c r="D113" s="23">
        <v>1</v>
      </c>
      <c r="E113" s="23"/>
      <c r="F113" s="23"/>
      <c r="G113" s="23">
        <v>12</v>
      </c>
      <c r="H113" s="23">
        <v>12.2</v>
      </c>
      <c r="I113" s="23"/>
      <c r="J113" s="23">
        <v>57</v>
      </c>
      <c r="K113" s="23"/>
      <c r="L113" s="23"/>
      <c r="M113" s="28">
        <v>235</v>
      </c>
      <c r="N113" s="23"/>
      <c r="O113" s="26" t="str">
        <f>IF(N113&gt;0,IF(H113&gt;'About this compilation'!$A$19,N113*'About this compilation'!$A$17,""),"")</f>
        <v/>
      </c>
    </row>
    <row r="114" spans="1:17" x14ac:dyDescent="0.2">
      <c r="A114" s="23"/>
      <c r="B114" s="22" t="s">
        <v>506</v>
      </c>
      <c r="C114" s="23" t="s">
        <v>536</v>
      </c>
      <c r="D114" s="23">
        <v>1</v>
      </c>
      <c r="E114" s="23"/>
      <c r="F114" s="23"/>
      <c r="G114" s="23">
        <v>8.9</v>
      </c>
      <c r="H114" s="23">
        <v>9.3000000000000007</v>
      </c>
      <c r="I114" s="23"/>
      <c r="J114" s="23">
        <v>1802</v>
      </c>
      <c r="K114" s="23"/>
      <c r="L114" s="23"/>
      <c r="M114" s="28">
        <v>354</v>
      </c>
      <c r="N114" s="23">
        <v>333</v>
      </c>
      <c r="O114" s="26">
        <f>IF(N114&gt;0,IF(H114&gt;'About this compilation'!$A$19,N114*'About this compilation'!$A$17,""),"")</f>
        <v>46620</v>
      </c>
      <c r="Q114" t="s">
        <v>674</v>
      </c>
    </row>
    <row r="115" spans="1:17" x14ac:dyDescent="0.2">
      <c r="A115" s="23"/>
      <c r="B115" s="22" t="s">
        <v>506</v>
      </c>
      <c r="C115" s="23" t="s">
        <v>536</v>
      </c>
      <c r="D115" s="23">
        <v>1</v>
      </c>
      <c r="E115" s="23"/>
      <c r="F115" s="23"/>
      <c r="G115" s="23">
        <v>11</v>
      </c>
      <c r="H115" s="23">
        <v>9.8000000000000007</v>
      </c>
      <c r="I115" s="23"/>
      <c r="J115" s="23">
        <v>216</v>
      </c>
      <c r="K115" s="23"/>
      <c r="L115" s="23"/>
      <c r="M115" s="28">
        <v>444</v>
      </c>
      <c r="N115" s="23"/>
      <c r="O115" s="26" t="str">
        <f>IF(N115&gt;0,IF(H115&gt;'About this compilation'!$A$19,N115*'About this compilation'!$A$17,""),"")</f>
        <v/>
      </c>
    </row>
    <row r="116" spans="1:17" x14ac:dyDescent="0.2">
      <c r="A116" s="23"/>
      <c r="B116" s="22" t="s">
        <v>506</v>
      </c>
      <c r="C116" s="23" t="s">
        <v>536</v>
      </c>
      <c r="D116" s="23">
        <v>1</v>
      </c>
      <c r="E116" s="23"/>
      <c r="F116" s="23"/>
      <c r="G116" s="23">
        <v>12.2</v>
      </c>
      <c r="H116" s="23">
        <v>9.4</v>
      </c>
      <c r="I116" s="23"/>
      <c r="J116" s="23">
        <v>213</v>
      </c>
      <c r="K116" s="23"/>
      <c r="L116" s="23"/>
      <c r="M116" s="28">
        <v>415</v>
      </c>
      <c r="N116" s="23"/>
      <c r="O116" s="26" t="str">
        <f>IF(N116&gt;0,IF(H116&gt;'About this compilation'!$A$19,N116*'About this compilation'!$A$17,""),"")</f>
        <v/>
      </c>
    </row>
    <row r="117" spans="1:17" x14ac:dyDescent="0.2">
      <c r="A117" s="23"/>
      <c r="B117" s="22" t="s">
        <v>507</v>
      </c>
      <c r="C117" s="23" t="s">
        <v>539</v>
      </c>
      <c r="D117" s="23">
        <v>2</v>
      </c>
      <c r="E117" s="23"/>
      <c r="F117" s="23"/>
      <c r="G117" s="23">
        <v>13.9</v>
      </c>
      <c r="H117" s="23">
        <v>7</v>
      </c>
      <c r="I117" s="23"/>
      <c r="J117" s="23">
        <v>575</v>
      </c>
      <c r="K117" s="23"/>
      <c r="L117" s="23"/>
      <c r="M117" s="28">
        <v>120</v>
      </c>
      <c r="N117" s="23"/>
      <c r="O117" s="26" t="str">
        <f>IF(N117&gt;0,IF(H117&gt;'About this compilation'!$A$19,N117*'About this compilation'!$A$17,""),"")</f>
        <v/>
      </c>
    </row>
    <row r="118" spans="1:17" x14ac:dyDescent="0.2">
      <c r="A118" s="23"/>
      <c r="B118" s="22" t="s">
        <v>507</v>
      </c>
      <c r="C118" s="23" t="s">
        <v>539</v>
      </c>
      <c r="D118" s="23">
        <v>2</v>
      </c>
      <c r="E118" s="23"/>
      <c r="F118" s="23"/>
      <c r="G118" s="23">
        <v>13.8</v>
      </c>
      <c r="H118" s="23">
        <v>6.8</v>
      </c>
      <c r="I118" s="23"/>
      <c r="J118" s="23">
        <v>584</v>
      </c>
      <c r="K118" s="23"/>
      <c r="L118" s="23"/>
      <c r="M118" s="28">
        <v>172</v>
      </c>
      <c r="N118" s="23"/>
      <c r="O118" s="26" t="str">
        <f>IF(N118&gt;0,IF(H118&gt;'About this compilation'!$A$19,N118*'About this compilation'!$A$17,""),"")</f>
        <v/>
      </c>
    </row>
    <row r="119" spans="1:17" x14ac:dyDescent="0.2">
      <c r="A119" s="23"/>
      <c r="B119" s="22" t="s">
        <v>507</v>
      </c>
      <c r="C119" s="23" t="s">
        <v>539</v>
      </c>
      <c r="D119" s="23">
        <v>2</v>
      </c>
      <c r="E119" s="23"/>
      <c r="F119" s="23"/>
      <c r="G119" s="23">
        <v>13.7</v>
      </c>
      <c r="H119" s="23">
        <v>6.9</v>
      </c>
      <c r="I119" s="23"/>
      <c r="J119" s="23">
        <v>560</v>
      </c>
      <c r="K119" s="23"/>
      <c r="L119" s="23"/>
      <c r="M119" s="28">
        <v>340</v>
      </c>
      <c r="N119" s="23"/>
      <c r="O119" s="26" t="str">
        <f>IF(N119&gt;0,IF(H119&gt;'About this compilation'!$A$19,N119*'About this compilation'!$A$17,""),"")</f>
        <v/>
      </c>
    </row>
    <row r="120" spans="1:17" x14ac:dyDescent="0.2">
      <c r="A120" s="23"/>
      <c r="B120" s="22" t="s">
        <v>507</v>
      </c>
      <c r="C120" s="23" t="s">
        <v>539</v>
      </c>
      <c r="D120" s="23">
        <v>2</v>
      </c>
      <c r="E120" s="23"/>
      <c r="F120" s="23"/>
      <c r="G120" s="23">
        <v>14.1</v>
      </c>
      <c r="H120" s="23">
        <v>6.8</v>
      </c>
      <c r="I120" s="23"/>
      <c r="J120" s="23">
        <v>561</v>
      </c>
      <c r="K120" s="23"/>
      <c r="L120" s="23"/>
      <c r="M120" s="28">
        <v>130</v>
      </c>
      <c r="N120" s="23"/>
      <c r="O120" s="26" t="str">
        <f>IF(N120&gt;0,IF(H120&gt;'About this compilation'!$A$19,N120*'About this compilation'!$A$17,""),"")</f>
        <v/>
      </c>
    </row>
    <row r="121" spans="1:17" x14ac:dyDescent="0.2">
      <c r="A121" s="23"/>
      <c r="B121" s="22" t="s">
        <v>507</v>
      </c>
      <c r="C121" s="23" t="s">
        <v>539</v>
      </c>
      <c r="D121" s="23">
        <v>2</v>
      </c>
      <c r="E121" s="23"/>
      <c r="F121" s="23"/>
      <c r="G121" s="23">
        <v>13.9</v>
      </c>
      <c r="H121" s="23">
        <v>7.05</v>
      </c>
      <c r="I121" s="23"/>
      <c r="J121" s="23">
        <v>579</v>
      </c>
      <c r="K121" s="23"/>
      <c r="L121" s="23"/>
      <c r="M121" s="28">
        <v>124</v>
      </c>
      <c r="N121" s="23">
        <v>101</v>
      </c>
      <c r="O121" s="26">
        <f>IF(N121&gt;0,IF(H121&gt;'About this compilation'!$A$19,N121*'About this compilation'!$A$17,""),"")</f>
        <v>14140</v>
      </c>
      <c r="Q121" t="s">
        <v>674</v>
      </c>
    </row>
    <row r="122" spans="1:17" x14ac:dyDescent="0.2">
      <c r="A122" s="23"/>
      <c r="B122" s="22" t="s">
        <v>508</v>
      </c>
      <c r="C122" s="23" t="s">
        <v>105</v>
      </c>
      <c r="D122" s="23">
        <v>3</v>
      </c>
      <c r="E122" s="23"/>
      <c r="F122" s="23"/>
      <c r="G122" s="23"/>
      <c r="H122" s="23"/>
      <c r="I122" s="23"/>
      <c r="J122" s="23">
        <v>4622</v>
      </c>
      <c r="K122" s="23"/>
      <c r="L122" s="23"/>
      <c r="M122" s="28">
        <v>88</v>
      </c>
      <c r="N122" s="23"/>
      <c r="O122" s="26" t="str">
        <f>IF(N122&gt;0,IF(H122&gt;'About this compilation'!$A$19,N122*'About this compilation'!$A$17,""),"")</f>
        <v/>
      </c>
    </row>
    <row r="123" spans="1:17" x14ac:dyDescent="0.2">
      <c r="A123" s="23"/>
      <c r="B123" s="22" t="s">
        <v>508</v>
      </c>
      <c r="C123" s="23" t="s">
        <v>105</v>
      </c>
      <c r="D123" s="23">
        <v>3</v>
      </c>
      <c r="E123" s="23"/>
      <c r="F123" s="23"/>
      <c r="G123" s="23"/>
      <c r="H123" s="23"/>
      <c r="I123" s="23"/>
      <c r="J123" s="23">
        <v>795</v>
      </c>
      <c r="K123" s="23"/>
      <c r="L123" s="23"/>
      <c r="M123" s="28">
        <v>85</v>
      </c>
      <c r="N123" s="23"/>
      <c r="O123" s="26" t="str">
        <f>IF(N123&gt;0,IF(H123&gt;'About this compilation'!$A$19,N123*'About this compilation'!$A$17,""),"")</f>
        <v/>
      </c>
    </row>
    <row r="124" spans="1:17" x14ac:dyDescent="0.2">
      <c r="A124" s="23"/>
      <c r="B124" s="22" t="s">
        <v>508</v>
      </c>
      <c r="C124" s="23" t="s">
        <v>105</v>
      </c>
      <c r="D124" s="23">
        <v>3</v>
      </c>
      <c r="E124" s="23"/>
      <c r="F124" s="23"/>
      <c r="G124" s="23"/>
      <c r="H124" s="23"/>
      <c r="I124" s="23"/>
      <c r="J124" s="23">
        <v>5488</v>
      </c>
      <c r="K124" s="23"/>
      <c r="L124" s="23"/>
      <c r="M124" s="28">
        <v>60</v>
      </c>
      <c r="N124" s="23"/>
      <c r="O124" s="26" t="str">
        <f>IF(N124&gt;0,IF(H124&gt;'About this compilation'!$A$19,N124*'About this compilation'!$A$17,""),"")</f>
        <v/>
      </c>
    </row>
    <row r="125" spans="1:17" x14ac:dyDescent="0.2">
      <c r="A125" s="23"/>
      <c r="B125" s="22" t="s">
        <v>508</v>
      </c>
      <c r="C125" s="23" t="s">
        <v>105</v>
      </c>
      <c r="D125" s="23">
        <v>3</v>
      </c>
      <c r="E125" s="23"/>
      <c r="F125" s="23"/>
      <c r="G125" s="23"/>
      <c r="H125" s="23"/>
      <c r="I125" s="23"/>
      <c r="J125" s="23">
        <v>5053</v>
      </c>
      <c r="K125" s="23"/>
      <c r="L125" s="23"/>
      <c r="M125" s="28">
        <v>122.00000000000001</v>
      </c>
      <c r="N125" s="23"/>
      <c r="O125" s="26" t="str">
        <f>IF(N125&gt;0,IF(H125&gt;'About this compilation'!$A$19,N125*'About this compilation'!$A$17,""),"")</f>
        <v/>
      </c>
    </row>
    <row r="126" spans="1:17" x14ac:dyDescent="0.2">
      <c r="A126" s="23"/>
      <c r="B126" s="22" t="s">
        <v>509</v>
      </c>
      <c r="C126" s="23" t="s">
        <v>105</v>
      </c>
      <c r="D126" s="23">
        <v>3</v>
      </c>
      <c r="E126" s="23"/>
      <c r="F126" s="23"/>
      <c r="G126" s="23"/>
      <c r="H126" s="23"/>
      <c r="I126" s="23"/>
      <c r="J126" s="23">
        <v>811</v>
      </c>
      <c r="K126" s="23"/>
      <c r="L126" s="23"/>
      <c r="M126" s="28">
        <v>261</v>
      </c>
      <c r="N126" s="23"/>
      <c r="O126" s="26" t="str">
        <f>IF(N126&gt;0,IF(H126&gt;'About this compilation'!$A$19,N126*'About this compilation'!$A$17,""),"")</f>
        <v/>
      </c>
    </row>
    <row r="127" spans="1:17" x14ac:dyDescent="0.2">
      <c r="A127" s="23"/>
      <c r="B127" s="22" t="s">
        <v>509</v>
      </c>
      <c r="C127" s="23" t="s">
        <v>105</v>
      </c>
      <c r="D127" s="23">
        <v>3</v>
      </c>
      <c r="E127" s="23"/>
      <c r="F127" s="23"/>
      <c r="G127" s="23"/>
      <c r="H127" s="23"/>
      <c r="I127" s="23"/>
      <c r="J127" s="23">
        <v>923</v>
      </c>
      <c r="K127" s="23"/>
      <c r="L127" s="23"/>
      <c r="M127" s="28">
        <v>177</v>
      </c>
      <c r="N127" s="23"/>
      <c r="O127" s="26" t="str">
        <f>IF(N127&gt;0,IF(H127&gt;'About this compilation'!$A$19,N127*'About this compilation'!$A$17,""),"")</f>
        <v/>
      </c>
    </row>
    <row r="128" spans="1:17" x14ac:dyDescent="0.2">
      <c r="A128" s="23"/>
      <c r="B128" s="22" t="s">
        <v>509</v>
      </c>
      <c r="C128" s="23" t="s">
        <v>105</v>
      </c>
      <c r="D128" s="23">
        <v>3</v>
      </c>
      <c r="E128" s="23"/>
      <c r="F128" s="23"/>
      <c r="G128" s="23"/>
      <c r="H128" s="23"/>
      <c r="I128" s="23"/>
      <c r="J128" s="23">
        <v>604</v>
      </c>
      <c r="K128" s="23"/>
      <c r="L128" s="23"/>
      <c r="M128" s="28">
        <v>51.000000000000007</v>
      </c>
      <c r="N128" s="23"/>
      <c r="O128" s="26" t="str">
        <f>IF(N128&gt;0,IF(H128&gt;'About this compilation'!$A$19,N128*'About this compilation'!$A$17,""),"")</f>
        <v/>
      </c>
    </row>
    <row r="129" spans="1:17" x14ac:dyDescent="0.2">
      <c r="A129" s="23"/>
      <c r="B129" s="22" t="s">
        <v>510</v>
      </c>
      <c r="C129" s="23" t="s">
        <v>105</v>
      </c>
      <c r="D129" s="23">
        <v>3</v>
      </c>
      <c r="E129" s="23"/>
      <c r="F129" s="23"/>
      <c r="G129" s="23"/>
      <c r="H129" s="23"/>
      <c r="I129" s="23"/>
      <c r="J129" s="23">
        <v>1881</v>
      </c>
      <c r="K129" s="23"/>
      <c r="L129" s="23"/>
      <c r="M129" s="28">
        <v>345.00000000000006</v>
      </c>
      <c r="N129" s="23"/>
      <c r="O129" s="26" t="str">
        <f>IF(N129&gt;0,IF(H129&gt;'About this compilation'!$A$19,N129*'About this compilation'!$A$17,""),"")</f>
        <v/>
      </c>
    </row>
    <row r="130" spans="1:17" x14ac:dyDescent="0.2">
      <c r="A130" s="23"/>
      <c r="B130" s="22" t="s">
        <v>510</v>
      </c>
      <c r="C130" s="23" t="s">
        <v>105</v>
      </c>
      <c r="D130" s="23">
        <v>3</v>
      </c>
      <c r="E130" s="23"/>
      <c r="F130" s="23"/>
      <c r="G130" s="23"/>
      <c r="H130" s="23"/>
      <c r="I130" s="23"/>
      <c r="J130" s="23">
        <v>403</v>
      </c>
      <c r="K130" s="23"/>
      <c r="L130" s="23"/>
      <c r="M130" s="28">
        <v>155</v>
      </c>
      <c r="N130" s="23"/>
      <c r="O130" s="26" t="str">
        <f>IF(N130&gt;0,IF(H130&gt;'About this compilation'!$A$19,N130*'About this compilation'!$A$17,""),"")</f>
        <v/>
      </c>
    </row>
    <row r="131" spans="1:17" x14ac:dyDescent="0.2">
      <c r="A131" s="23"/>
      <c r="B131" s="22" t="s">
        <v>510</v>
      </c>
      <c r="C131" s="23" t="s">
        <v>105</v>
      </c>
      <c r="D131" s="23">
        <v>3</v>
      </c>
      <c r="E131" s="23"/>
      <c r="F131" s="23"/>
      <c r="G131" s="23"/>
      <c r="H131" s="23"/>
      <c r="I131" s="23"/>
      <c r="J131" s="23">
        <v>563</v>
      </c>
      <c r="K131" s="23"/>
      <c r="L131" s="23"/>
      <c r="M131" s="28">
        <v>387</v>
      </c>
      <c r="N131" s="23"/>
      <c r="O131" s="26" t="str">
        <f>IF(N131&gt;0,IF(H131&gt;'About this compilation'!$A$19,N131*'About this compilation'!$A$17,""),"")</f>
        <v/>
      </c>
    </row>
    <row r="132" spans="1:17" x14ac:dyDescent="0.2">
      <c r="A132" s="23"/>
      <c r="B132" s="22" t="s">
        <v>510</v>
      </c>
      <c r="C132" s="23" t="s">
        <v>105</v>
      </c>
      <c r="D132" s="23">
        <v>3</v>
      </c>
      <c r="E132" s="23"/>
      <c r="F132" s="23"/>
      <c r="G132" s="23"/>
      <c r="H132" s="23"/>
      <c r="I132" s="23"/>
      <c r="J132" s="23">
        <v>319</v>
      </c>
      <c r="K132" s="23"/>
      <c r="L132" s="23"/>
      <c r="M132" s="28">
        <v>99.000000000000014</v>
      </c>
      <c r="N132" s="23"/>
      <c r="O132" s="26" t="str">
        <f>IF(N132&gt;0,IF(H132&gt;'About this compilation'!$A$19,N132*'About this compilation'!$A$17,""),"")</f>
        <v/>
      </c>
    </row>
    <row r="133" spans="1:17" x14ac:dyDescent="0.2">
      <c r="A133" s="23" t="s">
        <v>535</v>
      </c>
      <c r="B133" s="23">
        <v>1787</v>
      </c>
      <c r="C133" s="23" t="s">
        <v>536</v>
      </c>
      <c r="D133" s="23">
        <v>1</v>
      </c>
      <c r="E133" s="23"/>
      <c r="F133" s="23"/>
      <c r="G133" s="23"/>
      <c r="H133" s="23">
        <v>12.21</v>
      </c>
      <c r="I133" s="23"/>
      <c r="J133" s="23">
        <v>1444</v>
      </c>
      <c r="K133" s="23">
        <v>824</v>
      </c>
      <c r="L133" s="23">
        <v>4388</v>
      </c>
      <c r="M133" s="23"/>
      <c r="N133" s="23">
        <v>1398</v>
      </c>
      <c r="O133" s="26">
        <f>IF(N133&gt;0,IF(H133&gt;'About this compilation'!$A$19,N133*'About this compilation'!$A$17,""),"")</f>
        <v>195720</v>
      </c>
      <c r="Q133" t="s">
        <v>538</v>
      </c>
    </row>
    <row r="134" spans="1:17" x14ac:dyDescent="0.2">
      <c r="A134" s="23"/>
      <c r="B134" s="23">
        <v>1787</v>
      </c>
      <c r="C134" s="23" t="s">
        <v>536</v>
      </c>
      <c r="D134" s="23">
        <v>1</v>
      </c>
      <c r="E134" s="23"/>
      <c r="F134" s="23"/>
      <c r="G134" s="23"/>
      <c r="H134" s="23">
        <v>12.21</v>
      </c>
      <c r="I134" s="23"/>
      <c r="J134" s="23">
        <v>1548</v>
      </c>
      <c r="K134" s="23">
        <v>602</v>
      </c>
      <c r="L134" s="23">
        <v>5927</v>
      </c>
      <c r="M134" s="23"/>
      <c r="N134" s="23"/>
      <c r="O134" s="26" t="str">
        <f>IF(N134&gt;0,IF(H134&gt;'About this compilation'!$A$19,N134*'About this compilation'!$A$17,""),"")</f>
        <v/>
      </c>
      <c r="Q134" t="s">
        <v>538</v>
      </c>
    </row>
    <row r="135" spans="1:17" x14ac:dyDescent="0.2">
      <c r="A135" s="23"/>
      <c r="B135" s="23">
        <v>1787</v>
      </c>
      <c r="C135" s="23" t="s">
        <v>536</v>
      </c>
      <c r="D135" s="23">
        <v>1</v>
      </c>
      <c r="E135" s="23"/>
      <c r="F135" s="23"/>
      <c r="G135" s="23"/>
      <c r="H135" s="23">
        <v>12.21</v>
      </c>
      <c r="I135" s="23">
        <v>1.92</v>
      </c>
      <c r="J135" s="23">
        <v>1412</v>
      </c>
      <c r="K135" s="23">
        <v>607</v>
      </c>
      <c r="L135" s="23">
        <v>3242</v>
      </c>
      <c r="M135" s="23"/>
      <c r="N135" s="23"/>
      <c r="O135" s="26" t="str">
        <f>IF(N135&gt;0,IF(H135&gt;'About this compilation'!$A$19,N135*'About this compilation'!$A$17,""),"")</f>
        <v/>
      </c>
      <c r="Q135" t="s">
        <v>538</v>
      </c>
    </row>
    <row r="136" spans="1:17" x14ac:dyDescent="0.2">
      <c r="A136" s="23"/>
      <c r="B136" s="23">
        <v>1787</v>
      </c>
      <c r="C136" s="23" t="s">
        <v>536</v>
      </c>
      <c r="D136" s="23">
        <v>1</v>
      </c>
      <c r="E136" s="23"/>
      <c r="F136" s="23"/>
      <c r="G136" s="23"/>
      <c r="H136" s="23">
        <v>12.21</v>
      </c>
      <c r="I136" s="23">
        <v>1.1200000000000001</v>
      </c>
      <c r="J136" s="23">
        <v>1097</v>
      </c>
      <c r="K136" s="23">
        <v>505</v>
      </c>
      <c r="L136" s="23">
        <v>3068</v>
      </c>
      <c r="M136" s="23">
        <v>998</v>
      </c>
      <c r="N136" s="23"/>
      <c r="O136" s="26" t="str">
        <f>IF(N136&gt;0,IF(H136&gt;'About this compilation'!$A$19,N136*'About this compilation'!$A$17,""),"")</f>
        <v/>
      </c>
      <c r="Q136" t="s">
        <v>538</v>
      </c>
    </row>
    <row r="137" spans="1:17" x14ac:dyDescent="0.2">
      <c r="A137" s="23"/>
      <c r="B137" s="23">
        <v>1700</v>
      </c>
      <c r="C137" s="23" t="s">
        <v>537</v>
      </c>
      <c r="D137" s="23">
        <v>3</v>
      </c>
      <c r="E137" s="23"/>
      <c r="F137" s="23"/>
      <c r="G137" s="23"/>
      <c r="H137" s="23">
        <v>12.79</v>
      </c>
      <c r="I137" s="23"/>
      <c r="J137" s="23">
        <v>1962</v>
      </c>
      <c r="K137" s="23">
        <v>495</v>
      </c>
      <c r="L137" s="23">
        <v>3552</v>
      </c>
      <c r="M137" s="23"/>
      <c r="N137" s="23">
        <v>481</v>
      </c>
      <c r="O137" s="26">
        <f>IF(N137&gt;0,IF(H137&gt;'About this compilation'!$A$19,N137*'About this compilation'!$A$17,""),"")</f>
        <v>67340</v>
      </c>
      <c r="Q137" t="s">
        <v>538</v>
      </c>
    </row>
    <row r="138" spans="1:17" x14ac:dyDescent="0.2">
      <c r="A138" s="23"/>
      <c r="B138" s="23">
        <v>1700</v>
      </c>
      <c r="C138" s="23" t="s">
        <v>537</v>
      </c>
      <c r="D138" s="23">
        <v>3</v>
      </c>
      <c r="E138" s="23"/>
      <c r="F138" s="23"/>
      <c r="G138" s="23"/>
      <c r="H138" s="23">
        <v>12.79</v>
      </c>
      <c r="I138" s="23"/>
      <c r="J138" s="23">
        <v>1492</v>
      </c>
      <c r="K138" s="23">
        <v>521</v>
      </c>
      <c r="L138" s="23">
        <v>2471</v>
      </c>
      <c r="M138" s="23"/>
      <c r="N138" s="23"/>
      <c r="O138" s="26" t="str">
        <f>IF(N138&gt;0,IF(H138&gt;'About this compilation'!$A$19,N138*'About this compilation'!$A$17,""),"")</f>
        <v/>
      </c>
      <c r="Q138" t="s">
        <v>538</v>
      </c>
    </row>
    <row r="139" spans="1:17" x14ac:dyDescent="0.2">
      <c r="A139" s="23"/>
      <c r="B139" s="23">
        <v>1700</v>
      </c>
      <c r="C139" s="23" t="s">
        <v>537</v>
      </c>
      <c r="D139" s="23">
        <v>3</v>
      </c>
      <c r="E139" s="23"/>
      <c r="F139" s="23"/>
      <c r="G139" s="23"/>
      <c r="H139" s="23">
        <v>12.79</v>
      </c>
      <c r="I139" s="23"/>
      <c r="J139" s="23">
        <v>1535</v>
      </c>
      <c r="K139" s="23">
        <v>611</v>
      </c>
      <c r="L139" s="23">
        <v>3010</v>
      </c>
      <c r="M139" s="23"/>
      <c r="N139" s="23"/>
      <c r="O139" s="26" t="str">
        <f>IF(N139&gt;0,IF(H139&gt;'About this compilation'!$A$19,N139*'About this compilation'!$A$17,""),"")</f>
        <v/>
      </c>
      <c r="Q139" t="s">
        <v>538</v>
      </c>
    </row>
    <row r="140" spans="1:17" x14ac:dyDescent="0.2">
      <c r="A140" s="23"/>
      <c r="B140" s="23">
        <v>1700</v>
      </c>
      <c r="C140" s="23" t="s">
        <v>537</v>
      </c>
      <c r="D140" s="23">
        <v>3</v>
      </c>
      <c r="E140" s="23"/>
      <c r="F140" s="23"/>
      <c r="G140" s="23"/>
      <c r="H140" s="23">
        <v>12.79</v>
      </c>
      <c r="I140" s="23">
        <v>0.6</v>
      </c>
      <c r="J140" s="23">
        <v>1149</v>
      </c>
      <c r="K140" s="23">
        <v>282</v>
      </c>
      <c r="L140" s="23">
        <v>975</v>
      </c>
      <c r="M140" s="23"/>
      <c r="N140" s="23"/>
      <c r="O140" s="26" t="str">
        <f>IF(N140&gt;0,IF(H140&gt;'About this compilation'!$A$19,N140*'About this compilation'!$A$17,""),"")</f>
        <v/>
      </c>
      <c r="Q140" t="s">
        <v>538</v>
      </c>
    </row>
    <row r="141" spans="1:17" x14ac:dyDescent="0.2">
      <c r="A141" s="23"/>
      <c r="B141" s="23">
        <v>1700</v>
      </c>
      <c r="C141" s="23" t="s">
        <v>537</v>
      </c>
      <c r="D141" s="23">
        <v>3</v>
      </c>
      <c r="E141" s="23"/>
      <c r="F141" s="23"/>
      <c r="G141" s="23"/>
      <c r="H141" s="23">
        <v>12.79</v>
      </c>
      <c r="I141" s="23">
        <v>0.45</v>
      </c>
      <c r="J141" s="23">
        <v>494</v>
      </c>
      <c r="K141" s="23">
        <v>193</v>
      </c>
      <c r="L141" s="23">
        <v>503</v>
      </c>
      <c r="M141" s="23">
        <v>247</v>
      </c>
      <c r="N141" s="23"/>
      <c r="O141" s="26" t="str">
        <f>IF(N141&gt;0,IF(H141&gt;'About this compilation'!$A$19,N141*'About this compilation'!$A$17,""),"")</f>
        <v/>
      </c>
      <c r="Q141" t="s">
        <v>538</v>
      </c>
    </row>
    <row r="142" spans="1:17" x14ac:dyDescent="0.2">
      <c r="A142" s="23"/>
      <c r="B142" s="23">
        <v>1700</v>
      </c>
      <c r="C142" s="23" t="s">
        <v>537</v>
      </c>
      <c r="D142" s="23">
        <v>3</v>
      </c>
      <c r="E142" s="23"/>
      <c r="F142" s="23"/>
      <c r="G142" s="23"/>
      <c r="H142" s="23">
        <v>12.79</v>
      </c>
      <c r="I142" s="23">
        <v>1.06</v>
      </c>
      <c r="J142" s="23">
        <v>2131</v>
      </c>
      <c r="K142" s="23">
        <v>392</v>
      </c>
      <c r="L142" s="23">
        <v>1421</v>
      </c>
      <c r="M142" s="23"/>
      <c r="N142" s="23"/>
      <c r="O142" s="26" t="str">
        <f>IF(N142&gt;0,IF(H142&gt;'About this compilation'!$A$19,N142*'About this compilation'!$A$17,""),"")</f>
        <v/>
      </c>
      <c r="Q142" t="s">
        <v>538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232"/>
  <sheetViews>
    <sheetView topLeftCell="A212" zoomScale="72" zoomScaleNormal="72" zoomScalePageLayoutView="72" workbookViewId="0">
      <selection activeCell="K233" sqref="K233"/>
    </sheetView>
  </sheetViews>
  <sheetFormatPr baseColWidth="10" defaultRowHeight="13" x14ac:dyDescent="0.15"/>
  <cols>
    <col min="1" max="1" width="15.6640625" style="30" customWidth="1"/>
    <col min="2" max="16" width="10.83203125" style="4"/>
    <col min="17" max="17" width="14.5" style="4" customWidth="1"/>
    <col min="18" max="18" width="12.5" style="4" customWidth="1"/>
    <col min="19" max="19" width="10.83203125" style="4"/>
    <col min="20" max="20" width="13.6640625" style="4" bestFit="1" customWidth="1"/>
    <col min="21" max="23" width="10.83203125" style="4"/>
    <col min="24" max="24" width="19.5" style="4" customWidth="1"/>
    <col min="25" max="16384" width="10.83203125" style="4"/>
  </cols>
  <sheetData>
    <row r="1" spans="1:24" x14ac:dyDescent="0.15">
      <c r="A1" s="29" t="s">
        <v>51</v>
      </c>
      <c r="B1" s="3" t="s">
        <v>52</v>
      </c>
      <c r="C1" s="3" t="s">
        <v>659</v>
      </c>
      <c r="D1" s="10" t="s">
        <v>660</v>
      </c>
      <c r="E1" s="10" t="s">
        <v>661</v>
      </c>
      <c r="F1" s="10" t="s">
        <v>662</v>
      </c>
      <c r="G1" s="10" t="s">
        <v>142</v>
      </c>
      <c r="H1" s="3" t="s">
        <v>554</v>
      </c>
      <c r="I1" s="3" t="s">
        <v>555</v>
      </c>
      <c r="J1" s="10" t="s">
        <v>663</v>
      </c>
      <c r="K1" s="10" t="s">
        <v>664</v>
      </c>
      <c r="L1" s="10" t="s">
        <v>665</v>
      </c>
      <c r="M1" s="10" t="s">
        <v>666</v>
      </c>
      <c r="N1" s="10" t="s">
        <v>669</v>
      </c>
      <c r="O1" s="3" t="s">
        <v>0</v>
      </c>
      <c r="P1" s="3" t="s">
        <v>671</v>
      </c>
      <c r="Q1" s="10" t="s">
        <v>670</v>
      </c>
      <c r="R1" s="41" t="s">
        <v>594</v>
      </c>
      <c r="S1" s="41" t="s">
        <v>147</v>
      </c>
      <c r="T1" s="41" t="s">
        <v>595</v>
      </c>
      <c r="U1" s="41" t="s">
        <v>147</v>
      </c>
      <c r="V1" s="41" t="s">
        <v>597</v>
      </c>
      <c r="W1" s="3" t="s">
        <v>683</v>
      </c>
      <c r="X1" s="3" t="s">
        <v>49</v>
      </c>
    </row>
    <row r="2" spans="1:24" x14ac:dyDescent="0.15">
      <c r="A2" s="30" t="s">
        <v>114</v>
      </c>
      <c r="B2" s="4" t="s">
        <v>113</v>
      </c>
      <c r="C2" s="4">
        <v>2</v>
      </c>
      <c r="D2" s="4">
        <v>50.89</v>
      </c>
      <c r="E2" s="4">
        <v>3.1</v>
      </c>
      <c r="F2" s="4">
        <v>15.18</v>
      </c>
      <c r="G2" s="4">
        <v>4.25</v>
      </c>
      <c r="K2" s="4">
        <f t="shared" ref="K2:K37" si="0">W2*10^4</f>
        <v>2000</v>
      </c>
      <c r="W2" s="4">
        <v>0.2</v>
      </c>
      <c r="X2" s="4" t="s">
        <v>110</v>
      </c>
    </row>
    <row r="3" spans="1:24" x14ac:dyDescent="0.15">
      <c r="A3" s="30" t="s">
        <v>115</v>
      </c>
      <c r="B3" s="4" t="s">
        <v>113</v>
      </c>
      <c r="C3" s="4">
        <v>2</v>
      </c>
      <c r="D3" s="4">
        <v>52.04</v>
      </c>
      <c r="E3" s="4">
        <v>3.07</v>
      </c>
      <c r="F3" s="4">
        <v>15.09</v>
      </c>
      <c r="G3" s="4">
        <v>4.24</v>
      </c>
      <c r="K3" s="4">
        <f t="shared" si="0"/>
        <v>1800</v>
      </c>
      <c r="W3" s="4">
        <v>0.18</v>
      </c>
      <c r="X3" s="4" t="s">
        <v>111</v>
      </c>
    </row>
    <row r="4" spans="1:24" x14ac:dyDescent="0.15">
      <c r="A4" s="30" t="s">
        <v>115</v>
      </c>
      <c r="B4" s="4" t="s">
        <v>113</v>
      </c>
      <c r="C4" s="4">
        <v>2</v>
      </c>
      <c r="D4" s="4">
        <v>51.18</v>
      </c>
      <c r="E4" s="4">
        <v>3.02</v>
      </c>
      <c r="F4" s="4">
        <v>15.09</v>
      </c>
      <c r="G4" s="4">
        <v>4.2699999999999996</v>
      </c>
      <c r="K4" s="4">
        <f t="shared" si="0"/>
        <v>1770</v>
      </c>
      <c r="W4" s="4">
        <v>0.17699999999999999</v>
      </c>
      <c r="X4" s="4" t="s">
        <v>112</v>
      </c>
    </row>
    <row r="5" spans="1:24" x14ac:dyDescent="0.15">
      <c r="A5" s="30" t="s">
        <v>116</v>
      </c>
      <c r="B5" s="4" t="s">
        <v>113</v>
      </c>
      <c r="C5" s="4">
        <v>2</v>
      </c>
      <c r="D5" s="4">
        <v>50.88</v>
      </c>
      <c r="E5" s="4">
        <v>3.07</v>
      </c>
      <c r="F5" s="4">
        <v>15.12</v>
      </c>
      <c r="G5" s="4">
        <v>4.2699999999999996</v>
      </c>
      <c r="K5" s="4">
        <f t="shared" si="0"/>
        <v>1810</v>
      </c>
      <c r="W5" s="4">
        <v>0.18099999999999999</v>
      </c>
    </row>
    <row r="6" spans="1:24" x14ac:dyDescent="0.15">
      <c r="A6" s="30" t="s">
        <v>115</v>
      </c>
      <c r="B6" s="4" t="s">
        <v>113</v>
      </c>
      <c r="C6" s="4">
        <v>2</v>
      </c>
      <c r="D6" s="4">
        <v>51.55</v>
      </c>
      <c r="E6" s="4">
        <v>3.06</v>
      </c>
      <c r="F6" s="4">
        <v>15.05</v>
      </c>
      <c r="G6" s="4">
        <v>4.1500000000000004</v>
      </c>
      <c r="K6" s="4">
        <f t="shared" si="0"/>
        <v>1710.0000000000002</v>
      </c>
      <c r="W6" s="4">
        <v>0.17100000000000001</v>
      </c>
    </row>
    <row r="7" spans="1:24" x14ac:dyDescent="0.15">
      <c r="A7" s="30" t="s">
        <v>117</v>
      </c>
      <c r="B7" s="4" t="s">
        <v>113</v>
      </c>
      <c r="C7" s="4">
        <v>2</v>
      </c>
      <c r="D7" s="4">
        <v>52.14</v>
      </c>
      <c r="E7" s="4">
        <v>3.25</v>
      </c>
      <c r="F7" s="4">
        <v>15.53</v>
      </c>
      <c r="G7" s="4">
        <v>4.2300000000000004</v>
      </c>
      <c r="K7" s="4">
        <f t="shared" si="0"/>
        <v>1960</v>
      </c>
      <c r="W7" s="4">
        <v>0.19600000000000001</v>
      </c>
    </row>
    <row r="8" spans="1:24" x14ac:dyDescent="0.15">
      <c r="A8" s="30" t="s">
        <v>116</v>
      </c>
      <c r="B8" s="4" t="s">
        <v>113</v>
      </c>
      <c r="C8" s="4">
        <v>2</v>
      </c>
      <c r="D8" s="4">
        <v>52.06</v>
      </c>
      <c r="E8" s="4">
        <v>3.1</v>
      </c>
      <c r="F8" s="4">
        <v>15.22</v>
      </c>
      <c r="G8" s="4">
        <v>4.18</v>
      </c>
      <c r="K8" s="4">
        <f t="shared" si="0"/>
        <v>1810</v>
      </c>
      <c r="W8" s="4">
        <v>0.18099999999999999</v>
      </c>
    </row>
    <row r="9" spans="1:24" x14ac:dyDescent="0.15">
      <c r="A9" s="30" t="s">
        <v>118</v>
      </c>
      <c r="B9" s="4" t="s">
        <v>113</v>
      </c>
      <c r="C9" s="4">
        <v>2</v>
      </c>
      <c r="D9" s="4">
        <v>52.01</v>
      </c>
      <c r="E9" s="4">
        <v>3.17</v>
      </c>
      <c r="F9" s="4">
        <v>14.65</v>
      </c>
      <c r="G9" s="4">
        <v>4.12</v>
      </c>
      <c r="K9" s="4">
        <f t="shared" si="0"/>
        <v>1719.9999999999998</v>
      </c>
      <c r="W9" s="4">
        <v>0.17199999999999999</v>
      </c>
    </row>
    <row r="10" spans="1:24" x14ac:dyDescent="0.15">
      <c r="A10" s="30" t="s">
        <v>117</v>
      </c>
      <c r="B10" s="4" t="s">
        <v>113</v>
      </c>
      <c r="C10" s="4">
        <v>2</v>
      </c>
      <c r="D10" s="4">
        <v>49.87</v>
      </c>
      <c r="E10" s="4">
        <v>3.21</v>
      </c>
      <c r="F10" s="4">
        <v>15.41</v>
      </c>
      <c r="G10" s="4">
        <v>4.24</v>
      </c>
      <c r="K10" s="4">
        <f t="shared" si="0"/>
        <v>1980</v>
      </c>
      <c r="W10" s="4">
        <v>0.19800000000000001</v>
      </c>
    </row>
    <row r="11" spans="1:24" x14ac:dyDescent="0.15">
      <c r="A11" s="30" t="s">
        <v>116</v>
      </c>
      <c r="B11" s="4" t="s">
        <v>113</v>
      </c>
      <c r="C11" s="4">
        <v>2</v>
      </c>
      <c r="D11" s="4">
        <v>50.71</v>
      </c>
      <c r="E11" s="4">
        <v>3.15</v>
      </c>
      <c r="F11" s="4">
        <v>15.13</v>
      </c>
      <c r="G11" s="4">
        <v>4.26</v>
      </c>
      <c r="K11" s="4">
        <f t="shared" si="0"/>
        <v>1910</v>
      </c>
      <c r="W11" s="4">
        <v>0.191</v>
      </c>
    </row>
    <row r="12" spans="1:24" x14ac:dyDescent="0.15">
      <c r="A12" s="30" t="s">
        <v>118</v>
      </c>
      <c r="B12" s="4" t="s">
        <v>113</v>
      </c>
      <c r="C12" s="4">
        <v>2</v>
      </c>
      <c r="D12" s="4">
        <v>51.6</v>
      </c>
      <c r="E12" s="4">
        <v>3.16</v>
      </c>
      <c r="F12" s="4">
        <v>14.82</v>
      </c>
      <c r="G12" s="4">
        <v>4.13</v>
      </c>
      <c r="K12" s="4">
        <f t="shared" si="0"/>
        <v>1770</v>
      </c>
      <c r="W12" s="4">
        <v>0.17699999999999999</v>
      </c>
    </row>
    <row r="13" spans="1:24" x14ac:dyDescent="0.15">
      <c r="A13" s="30" t="s">
        <v>119</v>
      </c>
      <c r="B13" s="4" t="s">
        <v>113</v>
      </c>
      <c r="C13" s="4">
        <v>2</v>
      </c>
      <c r="D13" s="4">
        <v>50.45</v>
      </c>
      <c r="E13" s="4">
        <v>3.24</v>
      </c>
      <c r="F13" s="4">
        <v>15.1</v>
      </c>
      <c r="G13" s="4">
        <v>4.18</v>
      </c>
      <c r="K13" s="4">
        <f t="shared" si="0"/>
        <v>2050</v>
      </c>
      <c r="W13" s="4">
        <v>0.20499999999999999</v>
      </c>
    </row>
    <row r="14" spans="1:24" x14ac:dyDescent="0.15">
      <c r="A14" s="30" t="s">
        <v>120</v>
      </c>
      <c r="B14" s="4" t="s">
        <v>113</v>
      </c>
      <c r="C14" s="4">
        <v>2</v>
      </c>
      <c r="D14" s="4">
        <v>49.93</v>
      </c>
      <c r="E14" s="4">
        <v>3.21</v>
      </c>
      <c r="F14" s="4">
        <v>15.41</v>
      </c>
      <c r="G14" s="4">
        <v>4.34</v>
      </c>
      <c r="K14" s="4">
        <f t="shared" si="0"/>
        <v>1950</v>
      </c>
      <c r="W14" s="4">
        <v>0.19500000000000001</v>
      </c>
    </row>
    <row r="15" spans="1:24" x14ac:dyDescent="0.15">
      <c r="A15" s="30" t="s">
        <v>121</v>
      </c>
      <c r="B15" s="4" t="s">
        <v>113</v>
      </c>
      <c r="C15" s="4">
        <v>2</v>
      </c>
      <c r="D15" s="4">
        <v>51.32</v>
      </c>
      <c r="E15" s="4">
        <v>3.59</v>
      </c>
      <c r="F15" s="4">
        <v>16.010000000000002</v>
      </c>
      <c r="G15" s="4">
        <v>3.54</v>
      </c>
      <c r="K15" s="4">
        <f t="shared" si="0"/>
        <v>750</v>
      </c>
      <c r="W15" s="4">
        <v>7.4999999999999997E-2</v>
      </c>
    </row>
    <row r="16" spans="1:24" x14ac:dyDescent="0.15">
      <c r="A16" s="30" t="s">
        <v>122</v>
      </c>
      <c r="B16" s="4" t="s">
        <v>113</v>
      </c>
      <c r="C16" s="4">
        <v>2</v>
      </c>
      <c r="D16" s="4">
        <v>51.86</v>
      </c>
      <c r="E16" s="4">
        <v>3.67</v>
      </c>
      <c r="F16" s="4">
        <v>15.31</v>
      </c>
      <c r="G16" s="4">
        <v>3.07</v>
      </c>
      <c r="K16" s="4">
        <f t="shared" si="0"/>
        <v>700.00000000000011</v>
      </c>
      <c r="W16" s="4">
        <v>7.0000000000000007E-2</v>
      </c>
    </row>
    <row r="17" spans="1:23" x14ac:dyDescent="0.15">
      <c r="A17" s="30" t="s">
        <v>123</v>
      </c>
      <c r="B17" s="4" t="s">
        <v>113</v>
      </c>
      <c r="C17" s="4">
        <v>2</v>
      </c>
      <c r="D17" s="4">
        <v>52.3</v>
      </c>
      <c r="E17" s="4">
        <v>3.68</v>
      </c>
      <c r="F17" s="4">
        <v>15.16</v>
      </c>
      <c r="G17" s="4">
        <v>2.85</v>
      </c>
      <c r="K17" s="4">
        <f t="shared" si="0"/>
        <v>550</v>
      </c>
      <c r="W17" s="4">
        <v>5.5E-2</v>
      </c>
    </row>
    <row r="18" spans="1:23" x14ac:dyDescent="0.15">
      <c r="A18" s="30" t="s">
        <v>124</v>
      </c>
      <c r="B18" s="4" t="s">
        <v>113</v>
      </c>
      <c r="C18" s="4">
        <v>2</v>
      </c>
      <c r="D18" s="4">
        <v>51.66</v>
      </c>
      <c r="E18" s="4">
        <v>3.68</v>
      </c>
      <c r="F18" s="4">
        <v>15.52</v>
      </c>
      <c r="G18" s="4">
        <v>3.08</v>
      </c>
      <c r="K18" s="4">
        <f t="shared" si="0"/>
        <v>600</v>
      </c>
      <c r="W18" s="4">
        <v>0.06</v>
      </c>
    </row>
    <row r="19" spans="1:23" x14ac:dyDescent="0.15">
      <c r="A19" s="30" t="s">
        <v>122</v>
      </c>
      <c r="B19" s="4" t="s">
        <v>113</v>
      </c>
      <c r="C19" s="4">
        <v>2</v>
      </c>
      <c r="D19" s="4">
        <v>52.34</v>
      </c>
      <c r="E19" s="4">
        <v>3.61</v>
      </c>
      <c r="F19" s="4">
        <v>15.12</v>
      </c>
      <c r="G19" s="4">
        <v>3.34</v>
      </c>
      <c r="K19" s="4">
        <f t="shared" si="0"/>
        <v>550</v>
      </c>
      <c r="W19" s="4">
        <v>5.5E-2</v>
      </c>
    </row>
    <row r="20" spans="1:23" x14ac:dyDescent="0.15">
      <c r="A20" s="30" t="s">
        <v>122</v>
      </c>
      <c r="B20" s="4" t="s">
        <v>113</v>
      </c>
      <c r="C20" s="4">
        <v>2</v>
      </c>
      <c r="D20" s="4">
        <v>52.29</v>
      </c>
      <c r="E20" s="4">
        <v>3.73</v>
      </c>
      <c r="F20" s="4">
        <v>15.46</v>
      </c>
      <c r="G20" s="4">
        <v>3.2</v>
      </c>
      <c r="K20" s="4">
        <f t="shared" si="0"/>
        <v>600</v>
      </c>
      <c r="W20" s="4">
        <v>0.06</v>
      </c>
    </row>
    <row r="21" spans="1:23" x14ac:dyDescent="0.15">
      <c r="A21" s="30" t="s">
        <v>125</v>
      </c>
      <c r="B21" s="4" t="s">
        <v>143</v>
      </c>
      <c r="C21" s="4">
        <v>2</v>
      </c>
      <c r="D21" s="4">
        <v>52.43</v>
      </c>
      <c r="E21" s="4">
        <v>3.69</v>
      </c>
      <c r="F21" s="4">
        <v>15.4</v>
      </c>
      <c r="G21" s="4">
        <v>3.38</v>
      </c>
      <c r="K21" s="4">
        <f t="shared" si="0"/>
        <v>1040</v>
      </c>
      <c r="W21" s="4">
        <v>0.104</v>
      </c>
    </row>
    <row r="22" spans="1:23" x14ac:dyDescent="0.15">
      <c r="A22" s="30" t="s">
        <v>126</v>
      </c>
      <c r="B22" s="4" t="s">
        <v>143</v>
      </c>
      <c r="C22" s="4">
        <v>2</v>
      </c>
      <c r="D22" s="4">
        <v>51.44</v>
      </c>
      <c r="E22" s="4">
        <v>3.53</v>
      </c>
      <c r="F22" s="4">
        <v>15.69</v>
      </c>
      <c r="G22" s="4">
        <v>3.46</v>
      </c>
      <c r="K22" s="4">
        <f t="shared" si="0"/>
        <v>1530</v>
      </c>
      <c r="W22" s="4">
        <v>0.153</v>
      </c>
    </row>
    <row r="23" spans="1:23" x14ac:dyDescent="0.15">
      <c r="A23" s="30" t="s">
        <v>127</v>
      </c>
      <c r="B23" s="4" t="s">
        <v>143</v>
      </c>
      <c r="C23" s="4">
        <v>2</v>
      </c>
      <c r="D23" s="4">
        <v>51.98</v>
      </c>
      <c r="E23" s="4">
        <v>3.18</v>
      </c>
      <c r="F23" s="4">
        <v>14.94</v>
      </c>
      <c r="G23" s="4">
        <v>4.1900000000000004</v>
      </c>
      <c r="K23" s="4">
        <f t="shared" si="0"/>
        <v>1270</v>
      </c>
      <c r="W23" s="4">
        <v>0.127</v>
      </c>
    </row>
    <row r="24" spans="1:23" x14ac:dyDescent="0.15">
      <c r="A24" s="30" t="s">
        <v>128</v>
      </c>
      <c r="B24" s="4" t="s">
        <v>143</v>
      </c>
      <c r="C24" s="4">
        <v>2</v>
      </c>
      <c r="D24" s="4">
        <v>52.56</v>
      </c>
      <c r="E24" s="4">
        <v>3.3</v>
      </c>
      <c r="F24" s="4">
        <v>15.27</v>
      </c>
      <c r="G24" s="4">
        <v>3.3</v>
      </c>
      <c r="K24" s="4">
        <f t="shared" si="0"/>
        <v>990</v>
      </c>
      <c r="W24" s="4">
        <v>9.9000000000000005E-2</v>
      </c>
    </row>
    <row r="25" spans="1:23" x14ac:dyDescent="0.15">
      <c r="A25" s="30" t="s">
        <v>129</v>
      </c>
      <c r="B25" s="4" t="s">
        <v>143</v>
      </c>
      <c r="C25" s="4">
        <v>2</v>
      </c>
      <c r="D25" s="4">
        <v>51.71</v>
      </c>
      <c r="E25" s="4">
        <v>3.53</v>
      </c>
      <c r="F25" s="4">
        <v>14.78</v>
      </c>
      <c r="G25" s="4">
        <v>3.81</v>
      </c>
      <c r="K25" s="4">
        <f t="shared" si="0"/>
        <v>600</v>
      </c>
      <c r="W25" s="4">
        <v>0.06</v>
      </c>
    </row>
    <row r="26" spans="1:23" x14ac:dyDescent="0.15">
      <c r="A26" s="30" t="s">
        <v>130</v>
      </c>
      <c r="B26" s="4" t="s">
        <v>143</v>
      </c>
      <c r="C26" s="4">
        <v>2</v>
      </c>
      <c r="D26" s="4">
        <v>52.15</v>
      </c>
      <c r="E26" s="4">
        <v>3.28</v>
      </c>
      <c r="F26" s="4">
        <v>15.36</v>
      </c>
      <c r="G26" s="4">
        <v>3.82</v>
      </c>
      <c r="K26" s="4">
        <f t="shared" si="0"/>
        <v>1390.0000000000002</v>
      </c>
      <c r="W26" s="4">
        <v>0.13900000000000001</v>
      </c>
    </row>
    <row r="27" spans="1:23" x14ac:dyDescent="0.15">
      <c r="A27" s="30" t="s">
        <v>131</v>
      </c>
      <c r="B27" s="4" t="s">
        <v>144</v>
      </c>
      <c r="C27" s="4">
        <v>2</v>
      </c>
      <c r="D27" s="4">
        <v>52.36</v>
      </c>
      <c r="E27" s="4">
        <v>3.62</v>
      </c>
      <c r="F27" s="4">
        <v>15.82</v>
      </c>
      <c r="G27" s="4">
        <v>3.82</v>
      </c>
      <c r="K27" s="4">
        <f t="shared" si="0"/>
        <v>830</v>
      </c>
      <c r="W27" s="4">
        <v>8.3000000000000004E-2</v>
      </c>
    </row>
    <row r="28" spans="1:23" x14ac:dyDescent="0.15">
      <c r="A28" s="30" t="s">
        <v>132</v>
      </c>
      <c r="B28" s="4" t="s">
        <v>144</v>
      </c>
      <c r="C28" s="4">
        <v>2</v>
      </c>
      <c r="D28" s="4">
        <v>52.09</v>
      </c>
      <c r="E28" s="4">
        <v>3.7</v>
      </c>
      <c r="F28" s="4">
        <v>16.18</v>
      </c>
      <c r="G28" s="4">
        <v>3.9</v>
      </c>
      <c r="K28" s="4">
        <f t="shared" si="0"/>
        <v>1210</v>
      </c>
      <c r="W28" s="4">
        <v>0.121</v>
      </c>
    </row>
    <row r="29" spans="1:23" x14ac:dyDescent="0.15">
      <c r="A29" s="30" t="s">
        <v>133</v>
      </c>
      <c r="B29" s="4" t="s">
        <v>144</v>
      </c>
      <c r="C29" s="4">
        <v>2</v>
      </c>
      <c r="D29" s="4">
        <v>51.98</v>
      </c>
      <c r="E29" s="4">
        <v>3.78</v>
      </c>
      <c r="F29" s="4">
        <v>16.12</v>
      </c>
      <c r="G29" s="4">
        <v>3.84</v>
      </c>
      <c r="K29" s="4">
        <f t="shared" si="0"/>
        <v>1270</v>
      </c>
      <c r="W29" s="4">
        <v>0.127</v>
      </c>
    </row>
    <row r="30" spans="1:23" x14ac:dyDescent="0.15">
      <c r="A30" s="30" t="s">
        <v>134</v>
      </c>
      <c r="B30" s="4" t="s">
        <v>144</v>
      </c>
      <c r="C30" s="4">
        <v>2</v>
      </c>
      <c r="D30" s="4">
        <v>51.89</v>
      </c>
      <c r="E30" s="4">
        <v>3.65</v>
      </c>
      <c r="F30" s="4">
        <v>15.94</v>
      </c>
      <c r="G30" s="4">
        <v>3.94</v>
      </c>
      <c r="K30" s="4">
        <f t="shared" si="0"/>
        <v>1090</v>
      </c>
      <c r="W30" s="4">
        <v>0.109</v>
      </c>
    </row>
    <row r="31" spans="1:23" x14ac:dyDescent="0.15">
      <c r="A31" s="30" t="s">
        <v>135</v>
      </c>
      <c r="B31" s="4" t="s">
        <v>144</v>
      </c>
      <c r="C31" s="4">
        <v>2</v>
      </c>
      <c r="D31" s="4">
        <v>51.84</v>
      </c>
      <c r="E31" s="4">
        <v>3.67</v>
      </c>
      <c r="F31" s="4">
        <v>16.079999999999998</v>
      </c>
      <c r="G31" s="4">
        <v>4.01</v>
      </c>
      <c r="K31" s="4">
        <f t="shared" si="0"/>
        <v>920</v>
      </c>
      <c r="W31" s="4">
        <v>9.1999999999999998E-2</v>
      </c>
    </row>
    <row r="32" spans="1:23" x14ac:dyDescent="0.15">
      <c r="A32" s="30" t="s">
        <v>136</v>
      </c>
      <c r="B32" s="4" t="s">
        <v>144</v>
      </c>
      <c r="C32" s="4">
        <v>2</v>
      </c>
      <c r="D32" s="4">
        <v>51.58</v>
      </c>
      <c r="E32" s="4">
        <v>3.64</v>
      </c>
      <c r="F32" s="4">
        <v>16.170000000000002</v>
      </c>
      <c r="G32" s="4">
        <v>4.03</v>
      </c>
      <c r="K32" s="4">
        <f t="shared" si="0"/>
        <v>690.00000000000011</v>
      </c>
      <c r="W32" s="4">
        <v>6.9000000000000006E-2</v>
      </c>
    </row>
    <row r="33" spans="1:25" x14ac:dyDescent="0.15">
      <c r="A33" s="30" t="s">
        <v>137</v>
      </c>
      <c r="B33" s="4" t="s">
        <v>144</v>
      </c>
      <c r="C33" s="4">
        <v>2</v>
      </c>
      <c r="D33" s="4">
        <v>51.5</v>
      </c>
      <c r="E33" s="4">
        <v>3.87</v>
      </c>
      <c r="F33" s="4">
        <v>16.3</v>
      </c>
      <c r="G33" s="4">
        <v>3.56</v>
      </c>
      <c r="K33" s="4">
        <f t="shared" si="0"/>
        <v>1250</v>
      </c>
      <c r="W33" s="4">
        <v>0.125</v>
      </c>
    </row>
    <row r="34" spans="1:25" x14ac:dyDescent="0.15">
      <c r="A34" s="30" t="s">
        <v>138</v>
      </c>
      <c r="B34" s="4" t="s">
        <v>144</v>
      </c>
      <c r="C34" s="4">
        <v>2</v>
      </c>
      <c r="D34" s="4">
        <v>51.67</v>
      </c>
      <c r="E34" s="4">
        <v>3.83</v>
      </c>
      <c r="F34" s="4">
        <v>16.41</v>
      </c>
      <c r="G34" s="4">
        <v>3.13</v>
      </c>
      <c r="K34" s="4">
        <f t="shared" si="0"/>
        <v>1390.0000000000002</v>
      </c>
      <c r="W34" s="4">
        <v>0.13900000000000001</v>
      </c>
    </row>
    <row r="35" spans="1:25" x14ac:dyDescent="0.15">
      <c r="A35" s="30" t="s">
        <v>139</v>
      </c>
      <c r="B35" s="4" t="s">
        <v>144</v>
      </c>
      <c r="C35" s="4">
        <v>2</v>
      </c>
      <c r="D35" s="4">
        <v>51.25</v>
      </c>
      <c r="E35" s="4">
        <v>3.68</v>
      </c>
      <c r="F35" s="4">
        <v>16.73</v>
      </c>
      <c r="G35" s="4">
        <v>3.47</v>
      </c>
      <c r="K35" s="4">
        <f t="shared" si="0"/>
        <v>1380.0000000000002</v>
      </c>
      <c r="W35" s="4">
        <v>0.13800000000000001</v>
      </c>
    </row>
    <row r="36" spans="1:25" x14ac:dyDescent="0.15">
      <c r="A36" s="30" t="s">
        <v>140</v>
      </c>
      <c r="B36" s="4" t="s">
        <v>144</v>
      </c>
      <c r="C36" s="4">
        <v>2</v>
      </c>
      <c r="D36" s="4">
        <v>51.33</v>
      </c>
      <c r="E36" s="4">
        <v>3.72</v>
      </c>
      <c r="F36" s="4">
        <v>16.55</v>
      </c>
      <c r="G36" s="4">
        <v>3.44</v>
      </c>
      <c r="K36" s="4">
        <f t="shared" si="0"/>
        <v>1400.0000000000002</v>
      </c>
      <c r="W36" s="4">
        <v>0.14000000000000001</v>
      </c>
    </row>
    <row r="37" spans="1:25" x14ac:dyDescent="0.15">
      <c r="A37" s="30" t="s">
        <v>141</v>
      </c>
      <c r="B37" s="4" t="s">
        <v>144</v>
      </c>
      <c r="C37" s="4">
        <v>2</v>
      </c>
      <c r="D37" s="4">
        <v>50.66</v>
      </c>
      <c r="E37" s="4">
        <v>3.76</v>
      </c>
      <c r="F37" s="4">
        <v>17.03</v>
      </c>
      <c r="G37" s="4">
        <v>3.26</v>
      </c>
      <c r="K37" s="4">
        <f t="shared" si="0"/>
        <v>1360</v>
      </c>
      <c r="W37" s="4">
        <v>0.13600000000000001</v>
      </c>
    </row>
    <row r="39" spans="1:25" x14ac:dyDescent="0.15">
      <c r="A39" s="30" t="s">
        <v>147</v>
      </c>
      <c r="B39" s="4" t="s">
        <v>146</v>
      </c>
      <c r="C39" s="4">
        <v>2</v>
      </c>
      <c r="K39" s="4">
        <v>2100</v>
      </c>
      <c r="L39" s="4">
        <v>500</v>
      </c>
      <c r="X39" s="4" t="s">
        <v>145</v>
      </c>
    </row>
    <row r="40" spans="1:25" x14ac:dyDescent="0.15">
      <c r="A40" s="30" t="s">
        <v>148</v>
      </c>
      <c r="B40" s="4" t="s">
        <v>146</v>
      </c>
      <c r="C40" s="4">
        <v>2</v>
      </c>
      <c r="K40" s="4">
        <v>1750</v>
      </c>
      <c r="L40" s="4">
        <v>200</v>
      </c>
      <c r="X40" s="4" t="s">
        <v>150</v>
      </c>
    </row>
    <row r="41" spans="1:25" x14ac:dyDescent="0.15">
      <c r="A41" s="30" t="s">
        <v>149</v>
      </c>
      <c r="B41" s="4" t="s">
        <v>146</v>
      </c>
      <c r="C41" s="4">
        <v>2</v>
      </c>
      <c r="D41" s="4">
        <v>50.52</v>
      </c>
      <c r="E41" s="4">
        <v>3.37</v>
      </c>
      <c r="F41" s="4">
        <v>14.51</v>
      </c>
      <c r="G41" s="4">
        <v>4.16</v>
      </c>
      <c r="H41" s="4">
        <v>1.46</v>
      </c>
      <c r="I41" s="4">
        <v>0.79</v>
      </c>
      <c r="K41" s="4">
        <v>1965</v>
      </c>
      <c r="L41" s="4">
        <v>295</v>
      </c>
      <c r="M41" s="4">
        <v>131</v>
      </c>
      <c r="R41" s="6">
        <f>(H41*(2*39.0983/(2*39.0983+15.999))*'About this compilation'!$B$30)*10^4</f>
        <v>484.80836047543619</v>
      </c>
      <c r="S41" s="6">
        <f>(H41*(2*39.0983/(2*39.0983+15.999))*'About this compilation'!$C$30)*10^4</f>
        <v>1818.0313517828858</v>
      </c>
      <c r="T41" s="6">
        <f>(I41*(2*30.973762/(2*30.973762+5*15.999))*'About this compilation'!$B$31)*10^4</f>
        <v>0</v>
      </c>
      <c r="U41" s="6">
        <f>(I41*(2*30.973762/(2*30.973762+5*15.999))*'About this compilation'!$C$31)*10^4</f>
        <v>0</v>
      </c>
      <c r="V41" s="6"/>
    </row>
    <row r="42" spans="1:25" x14ac:dyDescent="0.15">
      <c r="R42" s="6"/>
      <c r="S42" s="6"/>
      <c r="T42" s="6"/>
      <c r="U42" s="6"/>
      <c r="V42" s="6"/>
    </row>
    <row r="43" spans="1:25" x14ac:dyDescent="0.15">
      <c r="A43" s="30" t="s">
        <v>160</v>
      </c>
      <c r="B43" s="4" t="s">
        <v>158</v>
      </c>
      <c r="C43" s="4">
        <v>2</v>
      </c>
      <c r="D43" s="4">
        <v>48.15</v>
      </c>
      <c r="E43" s="4">
        <v>0.9</v>
      </c>
      <c r="F43" s="4">
        <v>5.19</v>
      </c>
      <c r="G43" s="4">
        <v>3.21</v>
      </c>
      <c r="H43" s="4">
        <v>0.69</v>
      </c>
      <c r="I43" s="4">
        <v>0.22</v>
      </c>
      <c r="J43" s="4">
        <v>0.81</v>
      </c>
      <c r="K43" s="4">
        <v>75.010000000000005</v>
      </c>
      <c r="L43" s="4">
        <v>662.64</v>
      </c>
      <c r="M43" s="4">
        <v>113.22</v>
      </c>
      <c r="O43" s="4">
        <v>182.23</v>
      </c>
      <c r="P43" s="4">
        <v>6.53</v>
      </c>
      <c r="R43" s="6">
        <f>(H43*'About this compilation'!$B$30)*10^4</f>
        <v>276</v>
      </c>
      <c r="S43" s="6">
        <f>(H43*'About this compilation'!$C$30)*10^4</f>
        <v>1035</v>
      </c>
      <c r="T43" s="6">
        <f>(I43*(2*30.973762/(2*30.973762+5*15.999))*'About this compilation'!$B$31)*10^4</f>
        <v>0</v>
      </c>
      <c r="U43" s="6">
        <f>(I43*(2*30.973762/(2*30.973762+5*15.999))*'About this compilation'!$C$31)*10^4</f>
        <v>0</v>
      </c>
      <c r="V43" s="6">
        <f>P43*'About this compilation'!$B$32</f>
        <v>137.13</v>
      </c>
      <c r="X43" s="4" t="s">
        <v>151</v>
      </c>
    </row>
    <row r="44" spans="1:25" x14ac:dyDescent="0.15">
      <c r="A44" s="30" t="s">
        <v>161</v>
      </c>
      <c r="B44" s="4" t="s">
        <v>158</v>
      </c>
      <c r="C44" s="4">
        <v>2</v>
      </c>
      <c r="D44" s="4">
        <v>52.72</v>
      </c>
      <c r="E44" s="4">
        <v>0.59</v>
      </c>
      <c r="F44" s="4">
        <v>4.03</v>
      </c>
      <c r="G44" s="4">
        <v>1.74</v>
      </c>
      <c r="H44" s="4">
        <v>1.04</v>
      </c>
      <c r="I44" s="4">
        <v>0.1</v>
      </c>
      <c r="J44" s="4">
        <v>0.79</v>
      </c>
      <c r="K44" s="4">
        <v>493.17</v>
      </c>
      <c r="L44" s="4">
        <v>94.87</v>
      </c>
      <c r="M44" s="4">
        <v>383.1</v>
      </c>
      <c r="O44" s="4">
        <v>354.92</v>
      </c>
      <c r="P44" s="4">
        <v>14.82</v>
      </c>
      <c r="R44" s="6">
        <f>(H44*'About this compilation'!$B$30)*10^4</f>
        <v>416.00000000000006</v>
      </c>
      <c r="S44" s="6">
        <f>(H44*'About this compilation'!$C$30)*10^4</f>
        <v>1560</v>
      </c>
      <c r="T44" s="6">
        <f>(I44*(2*30.973762/(2*30.973762+5*15.999))*'About this compilation'!$B$31)*10^4</f>
        <v>0</v>
      </c>
      <c r="U44" s="6">
        <f>(I44*(2*30.973762/(2*30.973762+5*15.999))*'About this compilation'!$C$31)*10^4</f>
        <v>0</v>
      </c>
      <c r="V44" s="6">
        <f>P44*'About this compilation'!$B$32</f>
        <v>311.22000000000003</v>
      </c>
      <c r="X44" s="4" t="s">
        <v>155</v>
      </c>
      <c r="Y44" s="4" t="s">
        <v>158</v>
      </c>
    </row>
    <row r="45" spans="1:25" x14ac:dyDescent="0.15">
      <c r="A45" s="30" t="s">
        <v>162</v>
      </c>
      <c r="B45" s="4" t="s">
        <v>158</v>
      </c>
      <c r="C45" s="4">
        <v>2</v>
      </c>
      <c r="D45" s="4">
        <v>55.56</v>
      </c>
      <c r="E45" s="4">
        <v>0.74</v>
      </c>
      <c r="F45" s="4">
        <v>3.91</v>
      </c>
      <c r="G45" s="4">
        <v>0.26</v>
      </c>
      <c r="H45" s="4">
        <v>1.79</v>
      </c>
      <c r="I45" s="4">
        <v>0.2</v>
      </c>
      <c r="J45" s="4">
        <v>0.87</v>
      </c>
      <c r="K45" s="4">
        <v>235.7</v>
      </c>
      <c r="L45" s="4">
        <v>102.14</v>
      </c>
      <c r="M45" s="4">
        <v>569.04999999999995</v>
      </c>
      <c r="O45" s="4">
        <v>542.15</v>
      </c>
      <c r="P45" s="4">
        <v>72.209999999999994</v>
      </c>
      <c r="R45" s="6">
        <f>(H45*'About this compilation'!$B$30)*10^4</f>
        <v>716</v>
      </c>
      <c r="S45" s="6">
        <f>(H45*'About this compilation'!$C$30)*10^4</f>
        <v>2685</v>
      </c>
      <c r="T45" s="6">
        <f>(I45*(2*30.973762/(2*30.973762+5*15.999))*'About this compilation'!$B$31)*10^4</f>
        <v>0</v>
      </c>
      <c r="U45" s="6">
        <f>(I45*(2*30.973762/(2*30.973762+5*15.999))*'About this compilation'!$C$31)*10^4</f>
        <v>0</v>
      </c>
      <c r="V45" s="6">
        <f>P45*'About this compilation'!$B$32</f>
        <v>1516.4099999999999</v>
      </c>
      <c r="X45" s="4" t="s">
        <v>152</v>
      </c>
    </row>
    <row r="46" spans="1:25" x14ac:dyDescent="0.15">
      <c r="A46" s="30" t="s">
        <v>163</v>
      </c>
      <c r="B46" s="4" t="s">
        <v>158</v>
      </c>
      <c r="C46" s="4">
        <v>2</v>
      </c>
      <c r="D46" s="4">
        <v>48.5</v>
      </c>
      <c r="E46" s="4">
        <v>0.03</v>
      </c>
      <c r="F46" s="4">
        <v>0.42</v>
      </c>
      <c r="G46" s="4">
        <v>0.2</v>
      </c>
      <c r="H46" s="4">
        <v>0.18</v>
      </c>
      <c r="I46" s="4">
        <v>0.04</v>
      </c>
      <c r="J46" s="4">
        <v>0.73</v>
      </c>
      <c r="K46" s="4">
        <v>420.47</v>
      </c>
      <c r="L46" s="4">
        <v>159.04</v>
      </c>
      <c r="M46" s="4">
        <v>984.98</v>
      </c>
      <c r="O46" s="4">
        <v>395.39</v>
      </c>
      <c r="P46" s="4">
        <v>12.04</v>
      </c>
      <c r="R46" s="6">
        <f>(H46*'About this compilation'!$B$30)*10^4</f>
        <v>72</v>
      </c>
      <c r="S46" s="6">
        <f>(H46*'About this compilation'!$C$30)*10^4</f>
        <v>270</v>
      </c>
      <c r="T46" s="6">
        <f>(I46*(2*30.973762/(2*30.973762+5*15.999))*'About this compilation'!$B$31)*10^4</f>
        <v>0</v>
      </c>
      <c r="U46" s="6">
        <f>(I46*(2*30.973762/(2*30.973762+5*15.999))*'About this compilation'!$C$31)*10^4</f>
        <v>0</v>
      </c>
      <c r="V46" s="6">
        <f>P46*'About this compilation'!$B$32</f>
        <v>252.83999999999997</v>
      </c>
      <c r="X46" s="4" t="s">
        <v>153</v>
      </c>
      <c r="Y46" s="4" t="s">
        <v>598</v>
      </c>
    </row>
    <row r="47" spans="1:25" x14ac:dyDescent="0.15">
      <c r="A47" s="30" t="s">
        <v>164</v>
      </c>
      <c r="B47" s="4" t="s">
        <v>158</v>
      </c>
      <c r="C47" s="4">
        <v>2</v>
      </c>
      <c r="D47" s="4">
        <v>41.81</v>
      </c>
      <c r="E47" s="4">
        <v>2.4900000000000002</v>
      </c>
      <c r="F47" s="4">
        <v>18.53</v>
      </c>
      <c r="G47" s="4">
        <v>12.12</v>
      </c>
      <c r="H47" s="4">
        <v>0.39</v>
      </c>
      <c r="I47" s="4">
        <v>0.34</v>
      </c>
      <c r="J47" s="4">
        <v>1.1200000000000001</v>
      </c>
      <c r="K47" s="4">
        <v>209.05</v>
      </c>
      <c r="L47" s="4">
        <v>204.45</v>
      </c>
      <c r="M47" s="4">
        <v>404.46</v>
      </c>
      <c r="O47" s="4">
        <v>197.01</v>
      </c>
      <c r="P47" s="4">
        <v>11.41</v>
      </c>
      <c r="R47" s="6">
        <f>(H47*'About this compilation'!$B$30)*10^4</f>
        <v>156</v>
      </c>
      <c r="S47" s="6">
        <f>(H47*'About this compilation'!$C$30)*10^4</f>
        <v>585</v>
      </c>
      <c r="T47" s="6">
        <f>(I47*(2*30.973762/(2*30.973762+5*15.999))*'About this compilation'!$B$31)*10^4</f>
        <v>0</v>
      </c>
      <c r="U47" s="6">
        <f>(I47*(2*30.973762/(2*30.973762+5*15.999))*'About this compilation'!$C$31)*10^4</f>
        <v>0</v>
      </c>
      <c r="V47" s="6">
        <f>P47*'About this compilation'!$B$32</f>
        <v>239.61</v>
      </c>
      <c r="X47" s="4" t="s">
        <v>154</v>
      </c>
      <c r="Y47" s="4" t="s">
        <v>599</v>
      </c>
    </row>
    <row r="48" spans="1:25" x14ac:dyDescent="0.15">
      <c r="A48" s="30" t="s">
        <v>165</v>
      </c>
      <c r="B48" s="4" t="s">
        <v>156</v>
      </c>
      <c r="C48" s="4">
        <v>2</v>
      </c>
      <c r="D48" s="4">
        <v>51.28</v>
      </c>
      <c r="E48" s="4">
        <v>1.37</v>
      </c>
      <c r="F48" s="4">
        <v>8.02</v>
      </c>
      <c r="G48" s="4">
        <v>3.42</v>
      </c>
      <c r="H48" s="4">
        <v>0.55000000000000004</v>
      </c>
      <c r="I48" s="4">
        <v>7.0000000000000007E-2</v>
      </c>
      <c r="J48" s="4">
        <v>2.35</v>
      </c>
      <c r="K48" s="4">
        <v>717.31</v>
      </c>
      <c r="L48" s="4">
        <v>76.760000000000005</v>
      </c>
      <c r="M48" s="4">
        <v>310.16000000000003</v>
      </c>
      <c r="O48" s="4">
        <v>310.22000000000003</v>
      </c>
      <c r="P48" s="4">
        <v>16.43</v>
      </c>
      <c r="R48" s="6">
        <f>(H48*'About this compilation'!$B$30)*10^4</f>
        <v>220.00000000000003</v>
      </c>
      <c r="S48" s="6">
        <f>(H48*'About this compilation'!$C$30)*10^4</f>
        <v>825</v>
      </c>
      <c r="T48" s="6">
        <f>(I48*(2*30.973762/(2*30.973762+5*15.999))*'About this compilation'!$B$31)*10^4</f>
        <v>0</v>
      </c>
      <c r="U48" s="6">
        <f>(I48*(2*30.973762/(2*30.973762+5*15.999))*'About this compilation'!$C$31)*10^4</f>
        <v>0</v>
      </c>
      <c r="V48" s="6">
        <f>P48*'About this compilation'!$B$32</f>
        <v>345.03</v>
      </c>
      <c r="Y48" s="4" t="s">
        <v>600</v>
      </c>
    </row>
    <row r="49" spans="1:25" x14ac:dyDescent="0.15">
      <c r="A49" s="30" t="s">
        <v>166</v>
      </c>
      <c r="B49" s="4" t="s">
        <v>156</v>
      </c>
      <c r="C49" s="4">
        <v>2</v>
      </c>
      <c r="D49" s="4">
        <v>53.26</v>
      </c>
      <c r="E49" s="4">
        <v>1.78</v>
      </c>
      <c r="F49" s="4">
        <v>8.0500000000000007</v>
      </c>
      <c r="G49" s="4">
        <v>4.16</v>
      </c>
      <c r="H49" s="4">
        <v>0.53</v>
      </c>
      <c r="I49" s="4">
        <v>0.31</v>
      </c>
      <c r="J49" s="4">
        <v>1.47</v>
      </c>
      <c r="K49" s="4">
        <v>509.7</v>
      </c>
      <c r="L49" s="4">
        <v>125.36</v>
      </c>
      <c r="M49" s="4">
        <v>330.89</v>
      </c>
      <c r="O49" s="4">
        <v>707.34</v>
      </c>
      <c r="P49" s="4">
        <v>29.55</v>
      </c>
      <c r="R49" s="6">
        <f>(H49*'About this compilation'!$B$30)*10^4</f>
        <v>212</v>
      </c>
      <c r="S49" s="6">
        <f>(H49*'About this compilation'!$C$30)*10^4</f>
        <v>795</v>
      </c>
      <c r="T49" s="6">
        <f>(I49*(2*30.973762/(2*30.973762+5*15.999))*'About this compilation'!$B$31)*10^4</f>
        <v>0</v>
      </c>
      <c r="U49" s="6">
        <f>(I49*(2*30.973762/(2*30.973762+5*15.999))*'About this compilation'!$C$31)*10^4</f>
        <v>0</v>
      </c>
      <c r="V49" s="6">
        <f>P49*'About this compilation'!$B$32</f>
        <v>620.55000000000007</v>
      </c>
      <c r="Y49" s="4" t="s">
        <v>159</v>
      </c>
    </row>
    <row r="50" spans="1:25" x14ac:dyDescent="0.15">
      <c r="A50" s="30" t="s">
        <v>167</v>
      </c>
      <c r="B50" s="4" t="s">
        <v>156</v>
      </c>
      <c r="C50" s="4">
        <v>2</v>
      </c>
      <c r="D50" s="4">
        <v>47.91</v>
      </c>
      <c r="E50" s="4">
        <v>0.82</v>
      </c>
      <c r="F50" s="4">
        <v>17.329999999999998</v>
      </c>
      <c r="G50" s="4">
        <v>9.0500000000000007</v>
      </c>
      <c r="H50" s="4">
        <v>0.15</v>
      </c>
      <c r="I50" s="4">
        <v>0.01</v>
      </c>
      <c r="J50" s="4">
        <v>1.34</v>
      </c>
      <c r="K50" s="4">
        <v>510.94</v>
      </c>
      <c r="L50" s="4">
        <v>71.09</v>
      </c>
      <c r="M50" s="4">
        <v>327.45</v>
      </c>
      <c r="O50" s="4">
        <v>112.93</v>
      </c>
      <c r="P50" s="4">
        <v>5.79</v>
      </c>
      <c r="R50" s="6">
        <f>(H50*'About this compilation'!$B$30)*10^4</f>
        <v>60</v>
      </c>
      <c r="S50" s="6">
        <f>(H50*'About this compilation'!$C$30)*10^4</f>
        <v>225</v>
      </c>
      <c r="T50" s="6">
        <f>(I50*(2*30.973762/(2*30.973762+5*15.999))*'About this compilation'!$B$31)*10^4</f>
        <v>0</v>
      </c>
      <c r="U50" s="6">
        <f>(I50*(2*30.973762/(2*30.973762+5*15.999))*'About this compilation'!$C$31)*10^4</f>
        <v>0</v>
      </c>
      <c r="V50" s="6">
        <f>P50*'About this compilation'!$B$32</f>
        <v>121.59</v>
      </c>
      <c r="Y50" s="4" t="s">
        <v>157</v>
      </c>
    </row>
    <row r="51" spans="1:25" x14ac:dyDescent="0.15">
      <c r="A51" s="30" t="s">
        <v>168</v>
      </c>
      <c r="B51" s="4" t="s">
        <v>156</v>
      </c>
      <c r="C51" s="4">
        <v>2</v>
      </c>
      <c r="D51" s="4">
        <v>50.07</v>
      </c>
      <c r="E51" s="4">
        <v>1.17</v>
      </c>
      <c r="F51" s="4">
        <v>12.63</v>
      </c>
      <c r="G51" s="4">
        <v>5.94</v>
      </c>
      <c r="H51" s="4">
        <v>0.69</v>
      </c>
      <c r="I51" s="4">
        <v>0.09</v>
      </c>
      <c r="J51" s="4">
        <v>1.33</v>
      </c>
      <c r="K51" s="4">
        <v>1631.61</v>
      </c>
      <c r="L51" s="4">
        <v>54.41</v>
      </c>
      <c r="M51" s="4">
        <v>2605.6999999999998</v>
      </c>
      <c r="O51" s="4">
        <v>242.04</v>
      </c>
      <c r="P51" s="4">
        <v>18.34</v>
      </c>
      <c r="R51" s="6">
        <f>(H51*'About this compilation'!$B$30)*10^4</f>
        <v>276</v>
      </c>
      <c r="S51" s="6">
        <f>(H51*'About this compilation'!$C$30)*10^4</f>
        <v>1035</v>
      </c>
      <c r="T51" s="6">
        <f>(I51*(2*30.973762/(2*30.973762+5*15.999))*'About this compilation'!$B$31)*10^4</f>
        <v>0</v>
      </c>
      <c r="U51" s="6">
        <f>(I51*(2*30.973762/(2*30.973762+5*15.999))*'About this compilation'!$C$31)*10^4</f>
        <v>0</v>
      </c>
      <c r="V51" s="6">
        <f>P51*'About this compilation'!$B$32</f>
        <v>385.14</v>
      </c>
    </row>
    <row r="52" spans="1:25" x14ac:dyDescent="0.15">
      <c r="A52" s="30" t="s">
        <v>169</v>
      </c>
      <c r="B52" s="4" t="s">
        <v>156</v>
      </c>
      <c r="C52" s="4">
        <v>2</v>
      </c>
      <c r="D52" s="4">
        <v>52.7</v>
      </c>
      <c r="E52" s="4">
        <v>1.52</v>
      </c>
      <c r="F52" s="4">
        <v>9.49</v>
      </c>
      <c r="G52" s="4">
        <v>3.91</v>
      </c>
      <c r="H52" s="4">
        <v>0.6</v>
      </c>
      <c r="I52" s="4">
        <v>0.16</v>
      </c>
      <c r="J52" s="4">
        <v>1.06</v>
      </c>
      <c r="K52" s="4">
        <v>650.44000000000005</v>
      </c>
      <c r="L52" s="4">
        <v>203.13</v>
      </c>
      <c r="M52" s="4">
        <v>669.09</v>
      </c>
      <c r="O52" s="4">
        <v>141.4</v>
      </c>
      <c r="P52" s="4">
        <v>10.26</v>
      </c>
      <c r="R52" s="6">
        <f>(H52*'About this compilation'!$B$30)*10^4</f>
        <v>240</v>
      </c>
      <c r="S52" s="6">
        <f>(H52*'About this compilation'!$C$30)*10^4</f>
        <v>900</v>
      </c>
      <c r="T52" s="6">
        <f>(I52*(2*30.973762/(2*30.973762+5*15.999))*'About this compilation'!$B$31)*10^4</f>
        <v>0</v>
      </c>
      <c r="U52" s="6">
        <f>(I52*(2*30.973762/(2*30.973762+5*15.999))*'About this compilation'!$C$31)*10^4</f>
        <v>0</v>
      </c>
      <c r="V52" s="6">
        <f>P52*'About this compilation'!$B$32</f>
        <v>215.46</v>
      </c>
    </row>
    <row r="53" spans="1:25" x14ac:dyDescent="0.15">
      <c r="A53" s="30" t="s">
        <v>170</v>
      </c>
      <c r="B53" s="4" t="s">
        <v>156</v>
      </c>
      <c r="C53" s="4">
        <v>2</v>
      </c>
      <c r="D53" s="4">
        <v>52.29</v>
      </c>
      <c r="E53" s="4">
        <v>1.49</v>
      </c>
      <c r="F53" s="4">
        <v>17.399999999999999</v>
      </c>
      <c r="G53" s="4">
        <v>5.48</v>
      </c>
      <c r="H53" s="4">
        <v>0.56999999999999995</v>
      </c>
      <c r="I53" s="4">
        <v>7.0000000000000007E-2</v>
      </c>
      <c r="J53" s="4">
        <v>1.33</v>
      </c>
      <c r="K53" s="4">
        <v>2.58</v>
      </c>
      <c r="L53" s="4">
        <v>6.75</v>
      </c>
      <c r="M53" s="4">
        <v>0</v>
      </c>
      <c r="O53" s="4">
        <v>293.10000000000002</v>
      </c>
      <c r="P53" s="4">
        <v>13.71</v>
      </c>
      <c r="R53" s="6">
        <f>(H53*'About this compilation'!$B$30)*10^4</f>
        <v>227.99999999999997</v>
      </c>
      <c r="S53" s="6">
        <f>(H53*'About this compilation'!$C$30)*10^4</f>
        <v>854.99999999999989</v>
      </c>
      <c r="T53" s="6">
        <f>(I53*(2*30.973762/(2*30.973762+5*15.999))*'About this compilation'!$B$31)*10^4</f>
        <v>0</v>
      </c>
      <c r="U53" s="6">
        <f>(I53*(2*30.973762/(2*30.973762+5*15.999))*'About this compilation'!$C$31)*10^4</f>
        <v>0</v>
      </c>
      <c r="V53" s="6">
        <f>P53*'About this compilation'!$B$32</f>
        <v>287.91000000000003</v>
      </c>
    </row>
    <row r="54" spans="1:25" x14ac:dyDescent="0.15">
      <c r="A54" s="30" t="s">
        <v>171</v>
      </c>
      <c r="B54" s="4" t="s">
        <v>156</v>
      </c>
      <c r="C54" s="4">
        <v>2</v>
      </c>
      <c r="D54" s="4">
        <v>52.51</v>
      </c>
      <c r="E54" s="4">
        <v>1.73</v>
      </c>
      <c r="F54" s="4">
        <v>7.65</v>
      </c>
      <c r="G54" s="4">
        <v>2.8</v>
      </c>
      <c r="H54" s="4">
        <v>0.57999999999999996</v>
      </c>
      <c r="I54" s="4">
        <v>0</v>
      </c>
      <c r="J54" s="4">
        <v>1.17</v>
      </c>
      <c r="K54" s="4">
        <v>170.81</v>
      </c>
      <c r="L54" s="4">
        <v>33.74</v>
      </c>
      <c r="M54" s="4">
        <v>74.72</v>
      </c>
      <c r="O54" s="4">
        <v>344.85</v>
      </c>
      <c r="P54" s="4">
        <v>16.66</v>
      </c>
      <c r="R54" s="6">
        <f>(H54*'About this compilation'!$B$30)*10^4</f>
        <v>231.99999999999997</v>
      </c>
      <c r="S54" s="6">
        <f>(H54*'About this compilation'!$C$30)*10^4</f>
        <v>869.99999999999989</v>
      </c>
      <c r="T54" s="43">
        <f>(I54*(2*30.973762/(2*30.973762+5*15.999))*'About this compilation'!$B$31)*10^4</f>
        <v>0</v>
      </c>
      <c r="U54" s="6">
        <f>(I54*(2*30.973762/(2*30.973762+5*15.999))*'About this compilation'!$C$31)*10^4</f>
        <v>0</v>
      </c>
      <c r="V54" s="6">
        <f>P54*'About this compilation'!$B$32</f>
        <v>349.86</v>
      </c>
    </row>
    <row r="55" spans="1:25" x14ac:dyDescent="0.15">
      <c r="A55" s="30" t="s">
        <v>172</v>
      </c>
      <c r="B55" s="4" t="s">
        <v>600</v>
      </c>
      <c r="C55" s="4">
        <v>3</v>
      </c>
      <c r="D55" s="4">
        <v>47.93</v>
      </c>
      <c r="E55" s="4">
        <v>0.87</v>
      </c>
      <c r="F55" s="4">
        <v>11.33</v>
      </c>
      <c r="G55" s="4">
        <v>10.45</v>
      </c>
      <c r="H55" s="4">
        <v>0.41</v>
      </c>
      <c r="I55" s="4">
        <v>0.06</v>
      </c>
      <c r="J55" s="4">
        <v>0.93</v>
      </c>
      <c r="K55" s="4">
        <v>23.35</v>
      </c>
      <c r="L55" s="4">
        <v>40.32</v>
      </c>
      <c r="M55" s="4">
        <v>107.06</v>
      </c>
      <c r="O55" s="4">
        <v>124.33</v>
      </c>
      <c r="P55" s="4">
        <v>8.42</v>
      </c>
      <c r="R55" s="6">
        <f>(H55*'About this compilation'!$B$30)*10^4</f>
        <v>163.99999999999997</v>
      </c>
      <c r="S55" s="6">
        <f>(H55*'About this compilation'!$C$30)*10^4</f>
        <v>614.99999999999989</v>
      </c>
      <c r="T55" s="6">
        <f>(I55*(2*30.973762/(2*30.973762+5*15.999))*'About this compilation'!$B$31)*10^4</f>
        <v>0</v>
      </c>
      <c r="U55" s="6">
        <f>(I55*(2*30.973762/(2*30.973762+5*15.999))*'About this compilation'!$C$31)*10^4</f>
        <v>0</v>
      </c>
      <c r="V55" s="6">
        <f>P55*'About this compilation'!$B$32</f>
        <v>176.82</v>
      </c>
    </row>
    <row r="56" spans="1:25" x14ac:dyDescent="0.15">
      <c r="A56" s="30" t="s">
        <v>173</v>
      </c>
      <c r="B56" s="4" t="s">
        <v>600</v>
      </c>
      <c r="C56" s="4">
        <v>3</v>
      </c>
      <c r="D56" s="4">
        <v>46.35</v>
      </c>
      <c r="E56" s="4">
        <v>1</v>
      </c>
      <c r="F56" s="4">
        <v>14.59</v>
      </c>
      <c r="G56" s="4">
        <v>10.97</v>
      </c>
      <c r="H56" s="4">
        <v>0.5</v>
      </c>
      <c r="I56" s="4">
        <v>0.04</v>
      </c>
      <c r="J56" s="4">
        <v>1.1000000000000001</v>
      </c>
      <c r="K56" s="4">
        <v>104.44</v>
      </c>
      <c r="L56" s="4">
        <v>52.85</v>
      </c>
      <c r="M56" s="4">
        <v>119.51</v>
      </c>
      <c r="O56" s="4">
        <v>164.07</v>
      </c>
      <c r="P56" s="4">
        <v>6.74</v>
      </c>
      <c r="R56" s="6">
        <f>(H56*'About this compilation'!$B$30)*10^4</f>
        <v>200</v>
      </c>
      <c r="S56" s="6">
        <f>(H56*'About this compilation'!$C$30)*10^4</f>
        <v>750</v>
      </c>
      <c r="T56" s="6">
        <f>(I56*(2*30.973762/(2*30.973762+5*15.999))*'About this compilation'!$B$31)*10^4</f>
        <v>0</v>
      </c>
      <c r="U56" s="6">
        <f>(I56*(2*30.973762/(2*30.973762+5*15.999))*'About this compilation'!$C$31)*10^4</f>
        <v>0</v>
      </c>
      <c r="V56" s="6">
        <f>P56*'About this compilation'!$B$32</f>
        <v>141.54</v>
      </c>
    </row>
    <row r="57" spans="1:25" x14ac:dyDescent="0.15">
      <c r="A57" s="30" t="s">
        <v>174</v>
      </c>
      <c r="B57" s="4" t="s">
        <v>600</v>
      </c>
      <c r="C57" s="4">
        <v>3</v>
      </c>
      <c r="D57" s="4">
        <v>46.45</v>
      </c>
      <c r="E57" s="4">
        <v>0.72</v>
      </c>
      <c r="F57" s="4">
        <v>14.02</v>
      </c>
      <c r="G57" s="4">
        <v>10.49</v>
      </c>
      <c r="H57" s="4">
        <v>0.49</v>
      </c>
      <c r="I57" s="4">
        <v>0.04</v>
      </c>
      <c r="J57" s="4">
        <v>1.49</v>
      </c>
      <c r="K57" s="4">
        <v>423.54</v>
      </c>
      <c r="L57" s="4">
        <v>90.49</v>
      </c>
      <c r="M57" s="4">
        <v>114.39</v>
      </c>
      <c r="R57" s="6">
        <f>(H57*'About this compilation'!$B$30)*10^4</f>
        <v>196</v>
      </c>
      <c r="S57" s="6">
        <f>(H57*'About this compilation'!$C$30)*10^4</f>
        <v>735</v>
      </c>
      <c r="T57" s="6"/>
      <c r="U57" s="6"/>
      <c r="V57" s="6"/>
    </row>
    <row r="58" spans="1:25" x14ac:dyDescent="0.15">
      <c r="A58" s="30" t="s">
        <v>175</v>
      </c>
      <c r="B58" s="4" t="s">
        <v>600</v>
      </c>
      <c r="C58" s="4">
        <v>3</v>
      </c>
      <c r="D58" s="4">
        <v>46.34</v>
      </c>
      <c r="E58" s="4">
        <v>0.94</v>
      </c>
      <c r="F58" s="4">
        <v>10.119999999999999</v>
      </c>
      <c r="G58" s="4">
        <v>8.86</v>
      </c>
      <c r="H58" s="4">
        <v>0.36</v>
      </c>
      <c r="I58" s="4">
        <v>0.1</v>
      </c>
      <c r="J58" s="4">
        <v>1.47</v>
      </c>
      <c r="K58" s="4">
        <v>503.8</v>
      </c>
      <c r="L58" s="4">
        <v>35.17</v>
      </c>
      <c r="M58" s="4">
        <v>152.22999999999999</v>
      </c>
      <c r="O58" s="4">
        <v>101.11</v>
      </c>
      <c r="P58" s="4">
        <v>7.2</v>
      </c>
      <c r="R58" s="6">
        <f>(H58*'About this compilation'!$B$30)*10^4</f>
        <v>144</v>
      </c>
      <c r="S58" s="6">
        <f>(H58*'About this compilation'!$C$30)*10^4</f>
        <v>540</v>
      </c>
      <c r="T58" s="6">
        <f>(I58*(2*30.973762/(2*30.973762+5*15.999))*'About this compilation'!$B$31)*10^4</f>
        <v>0</v>
      </c>
      <c r="U58" s="6">
        <f>(I58*(2*30.973762/(2*30.973762+5*15.999))*'About this compilation'!$C$31)*10^4</f>
        <v>0</v>
      </c>
      <c r="V58" s="6">
        <f>P58*'About this compilation'!$B$32</f>
        <v>151.20000000000002</v>
      </c>
    </row>
    <row r="59" spans="1:25" x14ac:dyDescent="0.15">
      <c r="A59" s="30" t="s">
        <v>176</v>
      </c>
      <c r="B59" s="4" t="s">
        <v>598</v>
      </c>
      <c r="C59" s="4">
        <v>3</v>
      </c>
      <c r="D59" s="4">
        <v>44.05</v>
      </c>
      <c r="E59" s="4">
        <v>2.34</v>
      </c>
      <c r="F59" s="4">
        <v>15.22</v>
      </c>
      <c r="G59" s="4">
        <v>7.62</v>
      </c>
      <c r="H59" s="4">
        <v>0.57999999999999996</v>
      </c>
      <c r="I59" s="4">
        <v>0.2</v>
      </c>
      <c r="J59" s="4">
        <v>3.37</v>
      </c>
      <c r="K59" s="4">
        <v>2715.03</v>
      </c>
      <c r="L59" s="4">
        <v>193.57</v>
      </c>
      <c r="M59" s="4">
        <v>553.94000000000005</v>
      </c>
      <c r="R59" s="6">
        <f>(H59*'About this compilation'!$B$30)*10^4</f>
        <v>231.99999999999997</v>
      </c>
      <c r="S59" s="6">
        <f>(H59*'About this compilation'!$C$30)*10^4</f>
        <v>869.99999999999989</v>
      </c>
      <c r="T59" s="6"/>
      <c r="U59" s="6"/>
      <c r="V59" s="6"/>
    </row>
    <row r="60" spans="1:25" x14ac:dyDescent="0.15">
      <c r="A60" s="30" t="s">
        <v>177</v>
      </c>
      <c r="B60" s="4" t="s">
        <v>598</v>
      </c>
      <c r="C60" s="4">
        <v>3</v>
      </c>
      <c r="D60" s="4">
        <v>43.16</v>
      </c>
      <c r="E60" s="4">
        <v>2.21</v>
      </c>
      <c r="F60" s="4">
        <v>14.55</v>
      </c>
      <c r="G60" s="4">
        <v>9.33</v>
      </c>
      <c r="H60" s="4">
        <v>0.49</v>
      </c>
      <c r="I60" s="4">
        <v>0.3</v>
      </c>
      <c r="J60" s="4">
        <v>4.24</v>
      </c>
      <c r="K60" s="4">
        <v>2854.41</v>
      </c>
      <c r="L60" s="4">
        <v>113.09</v>
      </c>
      <c r="M60" s="4">
        <v>720.94</v>
      </c>
      <c r="O60" s="4">
        <v>323.60000000000002</v>
      </c>
      <c r="P60" s="4">
        <v>22.48</v>
      </c>
      <c r="R60" s="6">
        <f>(H60*'About this compilation'!$B$30)*10^4</f>
        <v>196</v>
      </c>
      <c r="S60" s="6">
        <f>(H60*'About this compilation'!$C$30)*10^4</f>
        <v>735</v>
      </c>
      <c r="T60" s="6">
        <f>(I60*(2*30.973762/(2*30.973762+5*15.999))*'About this compilation'!$B$31)*10^4</f>
        <v>0</v>
      </c>
      <c r="U60" s="6">
        <f>(I60*(2*30.973762/(2*30.973762+5*15.999))*'About this compilation'!$C$31)*10^4</f>
        <v>0</v>
      </c>
      <c r="V60" s="6">
        <f>P60*'About this compilation'!$B$32</f>
        <v>472.08</v>
      </c>
    </row>
    <row r="61" spans="1:25" x14ac:dyDescent="0.15">
      <c r="A61" s="30" t="s">
        <v>178</v>
      </c>
      <c r="B61" s="4" t="s">
        <v>598</v>
      </c>
      <c r="C61" s="4">
        <v>3</v>
      </c>
      <c r="D61" s="4">
        <v>46.4</v>
      </c>
      <c r="E61" s="4">
        <v>1.75</v>
      </c>
      <c r="F61" s="4">
        <v>13.84</v>
      </c>
      <c r="G61" s="4">
        <v>8.9</v>
      </c>
      <c r="H61" s="4">
        <v>0.76</v>
      </c>
      <c r="I61" s="4">
        <v>0.43</v>
      </c>
      <c r="J61" s="4">
        <v>1.45</v>
      </c>
      <c r="K61" s="4">
        <v>390.41</v>
      </c>
      <c r="L61" s="4">
        <v>106.53</v>
      </c>
      <c r="M61" s="4">
        <v>643.26</v>
      </c>
      <c r="O61" s="4">
        <v>576.02</v>
      </c>
      <c r="P61" s="4">
        <v>19.54</v>
      </c>
      <c r="R61" s="6">
        <f>(H61*'About this compilation'!$B$30)*10^4</f>
        <v>304</v>
      </c>
      <c r="S61" s="6">
        <f>(H61*'About this compilation'!$C$30)*10^4</f>
        <v>1140</v>
      </c>
      <c r="T61" s="6">
        <f>(I61*(2*30.973762/(2*30.973762+5*15.999))*'About this compilation'!$B$31)*10^4</f>
        <v>0</v>
      </c>
      <c r="U61" s="6">
        <f>(I61*(2*30.973762/(2*30.973762+5*15.999))*'About this compilation'!$C$31)*10^4</f>
        <v>0</v>
      </c>
      <c r="V61" s="6">
        <f>P61*'About this compilation'!$B$32</f>
        <v>410.34</v>
      </c>
    </row>
    <row r="62" spans="1:25" x14ac:dyDescent="0.15">
      <c r="A62" s="30" t="s">
        <v>179</v>
      </c>
      <c r="B62" s="4" t="s">
        <v>598</v>
      </c>
      <c r="C62" s="4">
        <v>3</v>
      </c>
      <c r="D62" s="4">
        <v>49.91</v>
      </c>
      <c r="E62" s="4">
        <v>2.5</v>
      </c>
      <c r="F62" s="4">
        <v>8.33</v>
      </c>
      <c r="G62" s="4">
        <v>4.99</v>
      </c>
      <c r="H62" s="4">
        <v>0.87</v>
      </c>
      <c r="I62" s="4">
        <v>0.35</v>
      </c>
      <c r="J62" s="4">
        <v>1</v>
      </c>
      <c r="K62" s="4">
        <v>587.78</v>
      </c>
      <c r="L62" s="4">
        <v>61.33</v>
      </c>
      <c r="M62" s="4">
        <v>408.47</v>
      </c>
      <c r="O62" s="4">
        <v>562.77</v>
      </c>
      <c r="P62" s="4">
        <v>28.2</v>
      </c>
      <c r="R62" s="6">
        <f>(H62*'About this compilation'!$B$30)*10^4</f>
        <v>348</v>
      </c>
      <c r="S62" s="6">
        <f>(H62*'About this compilation'!$C$30)*10^4</f>
        <v>1305</v>
      </c>
      <c r="T62" s="6">
        <f>(I62*(2*30.973762/(2*30.973762+5*15.999))*'About this compilation'!$B$31)*10^4</f>
        <v>0</v>
      </c>
      <c r="U62" s="6">
        <f>(I62*(2*30.973762/(2*30.973762+5*15.999))*'About this compilation'!$C$31)*10^4</f>
        <v>0</v>
      </c>
      <c r="V62" s="6">
        <f>P62*'About this compilation'!$B$32</f>
        <v>592.19999999999993</v>
      </c>
    </row>
    <row r="63" spans="1:25" x14ac:dyDescent="0.15">
      <c r="A63" s="30" t="s">
        <v>180</v>
      </c>
      <c r="B63" s="4" t="s">
        <v>598</v>
      </c>
      <c r="C63" s="4">
        <v>3</v>
      </c>
      <c r="D63" s="4">
        <v>45.27</v>
      </c>
      <c r="E63" s="4">
        <v>1.89</v>
      </c>
      <c r="F63" s="4">
        <v>15.06</v>
      </c>
      <c r="G63" s="4">
        <v>10.14</v>
      </c>
      <c r="H63" s="4">
        <v>0.27</v>
      </c>
      <c r="I63" s="4">
        <v>0.22</v>
      </c>
      <c r="J63" s="4">
        <v>1.23</v>
      </c>
      <c r="K63" s="4">
        <v>1454.32</v>
      </c>
      <c r="L63" s="4">
        <v>292</v>
      </c>
      <c r="M63" s="4">
        <v>526.09</v>
      </c>
      <c r="R63" s="6">
        <f>(H63*'About this compilation'!$B$30)*10^4</f>
        <v>108</v>
      </c>
      <c r="S63" s="6">
        <f>(H63*'About this compilation'!$C$30)*10^4</f>
        <v>405</v>
      </c>
      <c r="T63" s="6"/>
      <c r="U63" s="6"/>
      <c r="V63" s="6"/>
    </row>
    <row r="64" spans="1:25" x14ac:dyDescent="0.15">
      <c r="A64" s="30" t="s">
        <v>181</v>
      </c>
      <c r="B64" s="4" t="s">
        <v>157</v>
      </c>
      <c r="C64" s="4">
        <v>3</v>
      </c>
      <c r="D64" s="4">
        <v>47.02</v>
      </c>
      <c r="E64" s="4">
        <v>2.39</v>
      </c>
      <c r="F64" s="4">
        <v>9.7799999999999994</v>
      </c>
      <c r="G64" s="4">
        <v>8.08</v>
      </c>
      <c r="H64" s="4">
        <v>0.78</v>
      </c>
      <c r="I64" s="4">
        <v>0.37</v>
      </c>
      <c r="J64" s="4">
        <v>0.55000000000000004</v>
      </c>
      <c r="K64" s="4">
        <v>1106.8900000000001</v>
      </c>
      <c r="L64" s="4">
        <v>379.06</v>
      </c>
      <c r="M64" s="4">
        <v>497.81</v>
      </c>
      <c r="R64" s="6">
        <f>(H64*'About this compilation'!$B$30)*10^4</f>
        <v>312</v>
      </c>
      <c r="S64" s="6">
        <f>(H64*'About this compilation'!$C$30)*10^4</f>
        <v>1170</v>
      </c>
      <c r="T64" s="6"/>
      <c r="U64" s="6"/>
      <c r="V64" s="6"/>
    </row>
    <row r="65" spans="1:24" x14ac:dyDescent="0.15">
      <c r="A65" s="30" t="s">
        <v>182</v>
      </c>
      <c r="B65" s="4" t="s">
        <v>157</v>
      </c>
      <c r="C65" s="4">
        <v>3</v>
      </c>
      <c r="D65" s="4">
        <v>47.32</v>
      </c>
      <c r="E65" s="4">
        <v>2.3199999999999998</v>
      </c>
      <c r="F65" s="4">
        <v>8.65</v>
      </c>
      <c r="G65" s="4">
        <v>6.86</v>
      </c>
      <c r="H65" s="4">
        <v>0.78</v>
      </c>
      <c r="I65" s="4">
        <v>0.39</v>
      </c>
      <c r="J65" s="4">
        <v>0.67</v>
      </c>
      <c r="K65" s="4">
        <v>121.71</v>
      </c>
      <c r="L65" s="4">
        <v>16.16</v>
      </c>
      <c r="O65" s="4">
        <v>255.18</v>
      </c>
      <c r="R65" s="6">
        <f>(H65*'About this compilation'!$B$30)*10^4</f>
        <v>312</v>
      </c>
      <c r="S65" s="6">
        <f>(H65*'About this compilation'!$C$30)*10^4</f>
        <v>1170</v>
      </c>
      <c r="T65" s="6"/>
      <c r="U65" s="6"/>
      <c r="V65" s="6"/>
    </row>
    <row r="67" spans="1:24" x14ac:dyDescent="0.15">
      <c r="A67" s="30" t="s">
        <v>184</v>
      </c>
      <c r="B67" s="4" t="s">
        <v>158</v>
      </c>
      <c r="C67" s="4">
        <v>2</v>
      </c>
      <c r="D67" s="4">
        <v>46.97</v>
      </c>
      <c r="E67" s="4">
        <v>1.89</v>
      </c>
      <c r="F67" s="4">
        <v>11.68</v>
      </c>
      <c r="G67" s="4">
        <v>12.17</v>
      </c>
      <c r="J67" s="4">
        <v>0.69</v>
      </c>
      <c r="X67" s="4" t="s">
        <v>183</v>
      </c>
    </row>
    <row r="68" spans="1:24" x14ac:dyDescent="0.15">
      <c r="A68" s="30" t="s">
        <v>185</v>
      </c>
      <c r="B68" s="4" t="s">
        <v>158</v>
      </c>
      <c r="C68" s="4">
        <v>2</v>
      </c>
      <c r="D68" s="4">
        <v>50.89</v>
      </c>
      <c r="E68" s="4">
        <v>1.32</v>
      </c>
      <c r="F68" s="4">
        <v>6.78</v>
      </c>
      <c r="G68" s="4">
        <v>4.4400000000000004</v>
      </c>
      <c r="J68" s="4">
        <v>0.61</v>
      </c>
    </row>
    <row r="69" spans="1:24" x14ac:dyDescent="0.15">
      <c r="A69" s="30" t="s">
        <v>186</v>
      </c>
      <c r="B69" s="4" t="s">
        <v>158</v>
      </c>
      <c r="C69" s="4">
        <v>2</v>
      </c>
      <c r="D69" s="4">
        <v>49.87</v>
      </c>
      <c r="E69" s="4">
        <v>1.1499999999999999</v>
      </c>
      <c r="F69" s="4">
        <v>5.78</v>
      </c>
      <c r="G69" s="4">
        <v>3.99</v>
      </c>
      <c r="J69" s="4">
        <v>0.66</v>
      </c>
    </row>
    <row r="70" spans="1:24" x14ac:dyDescent="0.15">
      <c r="A70" s="30" t="s">
        <v>187</v>
      </c>
      <c r="B70" s="4" t="s">
        <v>158</v>
      </c>
      <c r="C70" s="4">
        <v>2</v>
      </c>
      <c r="D70" s="4">
        <v>51.42</v>
      </c>
      <c r="E70" s="4">
        <v>1.1000000000000001</v>
      </c>
      <c r="F70" s="4">
        <v>5.43</v>
      </c>
      <c r="G70" s="4">
        <v>3.59</v>
      </c>
      <c r="J70" s="4">
        <v>0.65</v>
      </c>
      <c r="O70" s="4">
        <v>369.95</v>
      </c>
    </row>
    <row r="71" spans="1:24" x14ac:dyDescent="0.15">
      <c r="A71" s="30" t="s">
        <v>188</v>
      </c>
      <c r="B71" s="4" t="s">
        <v>158</v>
      </c>
      <c r="C71" s="4">
        <v>2</v>
      </c>
      <c r="D71" s="4">
        <v>49.97</v>
      </c>
      <c r="E71" s="4">
        <v>0.92</v>
      </c>
      <c r="F71" s="4">
        <v>4.62</v>
      </c>
      <c r="G71" s="4">
        <v>2.76</v>
      </c>
      <c r="J71" s="4">
        <v>0.8</v>
      </c>
    </row>
    <row r="72" spans="1:24" x14ac:dyDescent="0.15">
      <c r="A72" s="30" t="s">
        <v>189</v>
      </c>
      <c r="B72" s="4" t="s">
        <v>158</v>
      </c>
      <c r="C72" s="4">
        <v>2</v>
      </c>
      <c r="D72" s="4">
        <v>48.04</v>
      </c>
      <c r="E72" s="4">
        <v>1.03</v>
      </c>
      <c r="F72" s="4">
        <v>5.48</v>
      </c>
      <c r="G72" s="4">
        <v>2.92</v>
      </c>
      <c r="J72" s="4">
        <v>0.68</v>
      </c>
      <c r="O72" s="4">
        <v>333.41</v>
      </c>
    </row>
    <row r="73" spans="1:24" x14ac:dyDescent="0.15">
      <c r="A73" s="30" t="s">
        <v>190</v>
      </c>
      <c r="B73" s="4" t="s">
        <v>158</v>
      </c>
      <c r="C73" s="4">
        <v>2</v>
      </c>
      <c r="D73" s="4">
        <v>54.07</v>
      </c>
      <c r="E73" s="4">
        <v>1.24</v>
      </c>
      <c r="F73" s="4">
        <v>4.6500000000000004</v>
      </c>
      <c r="G73" s="4">
        <v>0.56999999999999995</v>
      </c>
      <c r="J73" s="4">
        <v>0.63</v>
      </c>
    </row>
    <row r="74" spans="1:24" x14ac:dyDescent="0.15">
      <c r="A74" s="30" t="s">
        <v>191</v>
      </c>
      <c r="B74" s="4" t="s">
        <v>158</v>
      </c>
      <c r="C74" s="4">
        <v>2</v>
      </c>
      <c r="D74" s="4">
        <v>50.03</v>
      </c>
      <c r="E74" s="4">
        <v>1.0900000000000001</v>
      </c>
      <c r="F74" s="4">
        <v>5.61</v>
      </c>
      <c r="G74" s="4">
        <v>3.91</v>
      </c>
      <c r="J74" s="4">
        <v>0.6</v>
      </c>
      <c r="O74" s="4">
        <v>274.19</v>
      </c>
    </row>
    <row r="75" spans="1:24" x14ac:dyDescent="0.15">
      <c r="A75" s="30" t="s">
        <v>192</v>
      </c>
      <c r="B75" s="4" t="s">
        <v>158</v>
      </c>
      <c r="C75" s="4">
        <v>2</v>
      </c>
      <c r="D75" s="4">
        <v>50.21</v>
      </c>
      <c r="E75" s="4">
        <v>0.96</v>
      </c>
      <c r="F75" s="4">
        <v>5.46</v>
      </c>
      <c r="G75" s="4">
        <v>3.64</v>
      </c>
      <c r="J75" s="4">
        <v>0.6</v>
      </c>
    </row>
    <row r="76" spans="1:24" x14ac:dyDescent="0.15">
      <c r="A76" s="30" t="s">
        <v>193</v>
      </c>
      <c r="B76" s="4" t="s">
        <v>158</v>
      </c>
      <c r="C76" s="4">
        <v>2</v>
      </c>
      <c r="D76" s="4">
        <v>50.67</v>
      </c>
      <c r="E76" s="4">
        <v>0.08</v>
      </c>
      <c r="F76" s="4">
        <v>0.68</v>
      </c>
      <c r="G76" s="4">
        <v>0.17</v>
      </c>
      <c r="J76" s="4">
        <v>0.63</v>
      </c>
    </row>
    <row r="77" spans="1:24" x14ac:dyDescent="0.15">
      <c r="A77" s="30" t="s">
        <v>194</v>
      </c>
      <c r="B77" s="4" t="s">
        <v>158</v>
      </c>
      <c r="C77" s="4">
        <v>2</v>
      </c>
      <c r="D77" s="4">
        <v>48.64</v>
      </c>
      <c r="E77" s="4">
        <v>0.05</v>
      </c>
      <c r="F77" s="4">
        <v>0.51</v>
      </c>
      <c r="G77" s="4">
        <v>0.2</v>
      </c>
      <c r="J77" s="4">
        <v>0.5</v>
      </c>
    </row>
    <row r="78" spans="1:24" x14ac:dyDescent="0.15">
      <c r="A78" s="30" t="s">
        <v>195</v>
      </c>
      <c r="B78" s="4" t="s">
        <v>156</v>
      </c>
      <c r="C78" s="4">
        <v>2</v>
      </c>
      <c r="D78" s="4">
        <v>50.99</v>
      </c>
      <c r="E78" s="4">
        <v>1.59</v>
      </c>
      <c r="F78" s="4">
        <v>9.9499999999999993</v>
      </c>
      <c r="G78" s="4">
        <v>4.99</v>
      </c>
      <c r="J78" s="4">
        <v>1.44</v>
      </c>
    </row>
    <row r="79" spans="1:24" x14ac:dyDescent="0.15">
      <c r="A79" s="30" t="s">
        <v>196</v>
      </c>
      <c r="B79" s="4" t="s">
        <v>156</v>
      </c>
      <c r="C79" s="4">
        <v>2</v>
      </c>
      <c r="D79" s="4">
        <v>53.03</v>
      </c>
      <c r="E79" s="4">
        <v>1.38</v>
      </c>
      <c r="F79" s="4">
        <v>7.44</v>
      </c>
      <c r="G79" s="4">
        <v>3.96</v>
      </c>
      <c r="J79" s="4">
        <v>1.76</v>
      </c>
      <c r="O79" s="4">
        <v>332.67</v>
      </c>
    </row>
    <row r="80" spans="1:24" x14ac:dyDescent="0.15">
      <c r="A80" s="30" t="s">
        <v>197</v>
      </c>
      <c r="B80" s="4" t="s">
        <v>156</v>
      </c>
      <c r="C80" s="4">
        <v>2</v>
      </c>
      <c r="D80" s="4">
        <v>50.28</v>
      </c>
      <c r="E80" s="4">
        <v>1.57</v>
      </c>
      <c r="F80" s="4">
        <v>13.43</v>
      </c>
      <c r="G80" s="4">
        <v>5.5</v>
      </c>
      <c r="J80" s="4">
        <v>1.2</v>
      </c>
    </row>
    <row r="81" spans="1:15" x14ac:dyDescent="0.15">
      <c r="A81" s="30" t="s">
        <v>198</v>
      </c>
      <c r="B81" s="4" t="s">
        <v>156</v>
      </c>
      <c r="C81" s="4">
        <v>2</v>
      </c>
      <c r="D81" s="4">
        <v>49.27</v>
      </c>
      <c r="E81" s="4">
        <v>1.92</v>
      </c>
      <c r="F81" s="4">
        <v>14.63</v>
      </c>
      <c r="G81" s="4">
        <v>6.36</v>
      </c>
      <c r="J81" s="4">
        <v>1.67</v>
      </c>
      <c r="O81" s="4">
        <v>256.14</v>
      </c>
    </row>
    <row r="82" spans="1:15" x14ac:dyDescent="0.15">
      <c r="A82" s="30" t="s">
        <v>199</v>
      </c>
      <c r="B82" s="4" t="s">
        <v>600</v>
      </c>
      <c r="C82" s="4">
        <v>3</v>
      </c>
      <c r="D82" s="4">
        <v>49.34</v>
      </c>
      <c r="E82" s="4">
        <v>1.1299999999999999</v>
      </c>
      <c r="F82" s="4">
        <v>11.91</v>
      </c>
      <c r="G82" s="4">
        <v>10.86</v>
      </c>
      <c r="J82" s="4">
        <v>1.0900000000000001</v>
      </c>
      <c r="O82" s="4">
        <v>197.88</v>
      </c>
    </row>
    <row r="83" spans="1:15" x14ac:dyDescent="0.15">
      <c r="A83" s="30" t="s">
        <v>200</v>
      </c>
      <c r="B83" s="4" t="s">
        <v>600</v>
      </c>
      <c r="C83" s="4">
        <v>3</v>
      </c>
      <c r="D83" s="4">
        <v>47.06</v>
      </c>
      <c r="E83" s="4">
        <v>1.02</v>
      </c>
      <c r="F83" s="4">
        <v>7.68</v>
      </c>
      <c r="G83" s="4">
        <v>5.81</v>
      </c>
      <c r="J83" s="4">
        <v>1.59</v>
      </c>
      <c r="O83" s="4">
        <v>146.05000000000001</v>
      </c>
    </row>
    <row r="84" spans="1:15" x14ac:dyDescent="0.15">
      <c r="A84" s="30" t="s">
        <v>201</v>
      </c>
      <c r="B84" s="4" t="s">
        <v>600</v>
      </c>
      <c r="C84" s="4">
        <v>3</v>
      </c>
      <c r="D84" s="4">
        <v>46.82</v>
      </c>
      <c r="E84" s="4">
        <v>1.0900000000000001</v>
      </c>
      <c r="F84" s="4">
        <v>10.33</v>
      </c>
      <c r="G84" s="4">
        <v>9.4700000000000006</v>
      </c>
      <c r="J84" s="4">
        <v>1.39</v>
      </c>
      <c r="O84" s="4">
        <v>70.81</v>
      </c>
    </row>
    <row r="85" spans="1:15" x14ac:dyDescent="0.15">
      <c r="A85" s="30" t="s">
        <v>202</v>
      </c>
      <c r="B85" s="4" t="s">
        <v>600</v>
      </c>
      <c r="C85" s="4">
        <v>3</v>
      </c>
      <c r="D85" s="4">
        <v>47.7</v>
      </c>
      <c r="E85" s="4">
        <v>0.8</v>
      </c>
      <c r="F85" s="4">
        <v>10.050000000000001</v>
      </c>
      <c r="G85" s="4">
        <v>9.52</v>
      </c>
      <c r="J85" s="4">
        <v>1.96</v>
      </c>
      <c r="O85" s="4">
        <v>72.39</v>
      </c>
    </row>
    <row r="86" spans="1:15" x14ac:dyDescent="0.15">
      <c r="A86" s="30" t="s">
        <v>203</v>
      </c>
      <c r="B86" s="4" t="s">
        <v>600</v>
      </c>
      <c r="C86" s="4">
        <v>3</v>
      </c>
      <c r="D86" s="4">
        <v>44.47</v>
      </c>
      <c r="E86" s="4">
        <v>1.0900000000000001</v>
      </c>
      <c r="F86" s="4">
        <v>11.6</v>
      </c>
      <c r="G86" s="4">
        <v>10.39</v>
      </c>
      <c r="J86" s="4">
        <v>1.39</v>
      </c>
      <c r="O86" s="4">
        <v>160.27000000000001</v>
      </c>
    </row>
    <row r="87" spans="1:15" x14ac:dyDescent="0.15">
      <c r="A87" s="30" t="s">
        <v>204</v>
      </c>
      <c r="B87" s="4" t="s">
        <v>598</v>
      </c>
      <c r="C87" s="4">
        <v>3</v>
      </c>
      <c r="D87" s="4">
        <v>41.5</v>
      </c>
      <c r="E87" s="4">
        <v>1.1499999999999999</v>
      </c>
      <c r="F87" s="4">
        <v>16.739999999999998</v>
      </c>
      <c r="G87" s="4">
        <v>10.91</v>
      </c>
      <c r="J87" s="4">
        <v>1.86</v>
      </c>
      <c r="O87" s="4">
        <v>569.20000000000005</v>
      </c>
    </row>
    <row r="88" spans="1:15" x14ac:dyDescent="0.15">
      <c r="A88" s="30" t="s">
        <v>205</v>
      </c>
      <c r="B88" s="4" t="s">
        <v>598</v>
      </c>
      <c r="C88" s="4">
        <v>3</v>
      </c>
      <c r="D88" s="4">
        <v>43.97</v>
      </c>
      <c r="E88" s="4">
        <v>2.66</v>
      </c>
      <c r="F88" s="4">
        <v>19.05</v>
      </c>
      <c r="G88" s="4">
        <v>9.48</v>
      </c>
      <c r="J88" s="4">
        <v>0.97</v>
      </c>
      <c r="O88" s="4">
        <v>1588.14</v>
      </c>
    </row>
    <row r="89" spans="1:15" x14ac:dyDescent="0.15">
      <c r="A89" s="30" t="s">
        <v>206</v>
      </c>
      <c r="B89" s="4" t="s">
        <v>599</v>
      </c>
      <c r="C89" s="4">
        <v>3</v>
      </c>
      <c r="D89" s="4">
        <v>49.58</v>
      </c>
      <c r="E89" s="4">
        <v>2.2000000000000002</v>
      </c>
      <c r="F89" s="4">
        <v>11.32</v>
      </c>
      <c r="G89" s="4">
        <v>5.1100000000000003</v>
      </c>
      <c r="J89" s="4">
        <v>0.8</v>
      </c>
    </row>
    <row r="90" spans="1:15" x14ac:dyDescent="0.15">
      <c r="A90" s="30" t="s">
        <v>207</v>
      </c>
      <c r="B90" s="4" t="s">
        <v>599</v>
      </c>
      <c r="C90" s="4">
        <v>3</v>
      </c>
      <c r="D90" s="4">
        <v>50.09</v>
      </c>
      <c r="E90" s="4">
        <v>2.09</v>
      </c>
      <c r="F90" s="4">
        <v>11.19</v>
      </c>
      <c r="G90" s="4">
        <v>5.25</v>
      </c>
      <c r="J90" s="4">
        <v>0.95</v>
      </c>
      <c r="O90" s="4">
        <v>754.26</v>
      </c>
    </row>
    <row r="91" spans="1:15" x14ac:dyDescent="0.15">
      <c r="A91" s="30" t="s">
        <v>208</v>
      </c>
      <c r="B91" s="4" t="s">
        <v>599</v>
      </c>
      <c r="C91" s="4">
        <v>3</v>
      </c>
      <c r="D91" s="4">
        <v>49.22</v>
      </c>
      <c r="E91" s="4">
        <v>2.36</v>
      </c>
      <c r="F91" s="4">
        <v>9.66</v>
      </c>
      <c r="G91" s="4">
        <v>4.17</v>
      </c>
      <c r="J91" s="4">
        <v>0.8</v>
      </c>
    </row>
    <row r="92" spans="1:15" x14ac:dyDescent="0.15">
      <c r="A92" s="30" t="s">
        <v>209</v>
      </c>
      <c r="B92" s="4" t="s">
        <v>599</v>
      </c>
      <c r="C92" s="4">
        <v>3</v>
      </c>
      <c r="D92" s="4">
        <v>49.67</v>
      </c>
      <c r="E92" s="4">
        <v>2.13</v>
      </c>
      <c r="F92" s="4">
        <v>11.11</v>
      </c>
      <c r="G92" s="4">
        <v>5.39</v>
      </c>
      <c r="J92" s="4">
        <v>1.1599999999999999</v>
      </c>
      <c r="O92" s="4">
        <v>705.96</v>
      </c>
    </row>
    <row r="93" spans="1:15" x14ac:dyDescent="0.15">
      <c r="A93" s="30" t="s">
        <v>210</v>
      </c>
      <c r="B93" s="4" t="s">
        <v>599</v>
      </c>
      <c r="C93" s="4">
        <v>3</v>
      </c>
      <c r="D93" s="4">
        <v>48.97</v>
      </c>
      <c r="E93" s="4">
        <v>2.15</v>
      </c>
      <c r="F93" s="4">
        <v>10.56</v>
      </c>
      <c r="G93" s="4">
        <v>4.3600000000000003</v>
      </c>
      <c r="J93" s="4">
        <v>1.1499999999999999</v>
      </c>
    </row>
    <row r="94" spans="1:15" x14ac:dyDescent="0.15">
      <c r="A94" s="30" t="s">
        <v>211</v>
      </c>
      <c r="B94" s="4" t="s">
        <v>599</v>
      </c>
      <c r="C94" s="4">
        <v>3</v>
      </c>
      <c r="D94" s="4">
        <v>45.26</v>
      </c>
      <c r="E94" s="4">
        <v>2.04</v>
      </c>
      <c r="F94" s="4">
        <v>15.82</v>
      </c>
      <c r="G94" s="4">
        <v>7.45</v>
      </c>
      <c r="J94" s="4">
        <v>0.89</v>
      </c>
      <c r="O94" s="4">
        <v>658.69</v>
      </c>
    </row>
    <row r="95" spans="1:15" x14ac:dyDescent="0.15">
      <c r="A95" s="30" t="s">
        <v>212</v>
      </c>
      <c r="B95" s="4" t="s">
        <v>599</v>
      </c>
      <c r="C95" s="4">
        <v>3</v>
      </c>
      <c r="D95" s="4">
        <v>46.55</v>
      </c>
      <c r="E95" s="4">
        <v>2.13</v>
      </c>
      <c r="F95" s="4">
        <v>13.9</v>
      </c>
      <c r="G95" s="4">
        <v>6.23</v>
      </c>
      <c r="J95" s="4">
        <v>0.91</v>
      </c>
      <c r="O95" s="4">
        <v>671.93</v>
      </c>
    </row>
    <row r="96" spans="1:15" x14ac:dyDescent="0.15">
      <c r="A96" s="30" t="s">
        <v>213</v>
      </c>
      <c r="B96" s="4" t="s">
        <v>599</v>
      </c>
      <c r="C96" s="4">
        <v>3</v>
      </c>
      <c r="D96" s="4">
        <v>47.5</v>
      </c>
      <c r="E96" s="4">
        <v>2.0699999999999998</v>
      </c>
      <c r="F96" s="4">
        <v>13</v>
      </c>
      <c r="G96" s="4">
        <v>6.19</v>
      </c>
      <c r="J96" s="4">
        <v>0.68</v>
      </c>
    </row>
    <row r="97" spans="1:24" x14ac:dyDescent="0.15">
      <c r="A97" s="30" t="s">
        <v>214</v>
      </c>
      <c r="B97" s="4" t="s">
        <v>599</v>
      </c>
      <c r="C97" s="4">
        <v>3</v>
      </c>
      <c r="D97" s="4">
        <v>47.77</v>
      </c>
      <c r="E97" s="4">
        <v>1.25</v>
      </c>
      <c r="F97" s="4">
        <v>20.86</v>
      </c>
      <c r="G97" s="4">
        <v>7.98</v>
      </c>
      <c r="J97" s="4">
        <v>1.29</v>
      </c>
      <c r="O97" s="4">
        <v>230.85</v>
      </c>
    </row>
    <row r="98" spans="1:24" x14ac:dyDescent="0.15">
      <c r="A98" s="30" t="s">
        <v>215</v>
      </c>
      <c r="B98" s="4" t="s">
        <v>157</v>
      </c>
      <c r="C98" s="4">
        <v>3</v>
      </c>
      <c r="D98" s="4">
        <v>43.71</v>
      </c>
      <c r="E98" s="4">
        <v>3.29</v>
      </c>
      <c r="F98" s="4">
        <v>14.24</v>
      </c>
      <c r="G98" s="4">
        <v>11.44</v>
      </c>
      <c r="J98" s="4">
        <v>0.95</v>
      </c>
    </row>
    <row r="99" spans="1:24" x14ac:dyDescent="0.15">
      <c r="A99" s="30" t="s">
        <v>216</v>
      </c>
      <c r="B99" s="4" t="s">
        <v>157</v>
      </c>
      <c r="C99" s="4">
        <v>3</v>
      </c>
      <c r="D99" s="4">
        <v>45.71</v>
      </c>
      <c r="E99" s="4">
        <v>2.62</v>
      </c>
      <c r="F99" s="4">
        <v>12.77</v>
      </c>
      <c r="G99" s="4">
        <v>10.48</v>
      </c>
      <c r="J99" s="4">
        <v>0.68</v>
      </c>
      <c r="O99" s="4">
        <v>329.82</v>
      </c>
    </row>
    <row r="100" spans="1:24" x14ac:dyDescent="0.15">
      <c r="A100" s="30" t="s">
        <v>217</v>
      </c>
      <c r="B100" s="4" t="s">
        <v>157</v>
      </c>
      <c r="C100" s="4">
        <v>3</v>
      </c>
      <c r="D100" s="4">
        <v>47.41</v>
      </c>
      <c r="E100" s="4">
        <v>2.5099999999999998</v>
      </c>
      <c r="F100" s="4">
        <v>8.0299999999999994</v>
      </c>
      <c r="G100" s="4">
        <v>6.19</v>
      </c>
      <c r="J100" s="4">
        <v>0.6</v>
      </c>
      <c r="O100" s="4">
        <v>291.52999999999997</v>
      </c>
    </row>
    <row r="101" spans="1:24" x14ac:dyDescent="0.15">
      <c r="A101" s="30" t="s">
        <v>218</v>
      </c>
      <c r="B101" s="4" t="s">
        <v>157</v>
      </c>
      <c r="C101" s="4">
        <v>3</v>
      </c>
      <c r="D101" s="4">
        <v>45.22</v>
      </c>
      <c r="E101" s="4">
        <v>3.58</v>
      </c>
      <c r="F101" s="4">
        <v>15.13</v>
      </c>
      <c r="G101" s="4">
        <v>11.28</v>
      </c>
      <c r="J101" s="4">
        <v>0.73</v>
      </c>
    </row>
    <row r="103" spans="1:24" x14ac:dyDescent="0.15">
      <c r="X103" s="4" t="s">
        <v>220</v>
      </c>
    </row>
    <row r="104" spans="1:24" x14ac:dyDescent="0.15">
      <c r="A104" s="30" t="s">
        <v>222</v>
      </c>
      <c r="B104" s="4" t="s">
        <v>224</v>
      </c>
      <c r="C104" s="4">
        <v>2</v>
      </c>
      <c r="K104" s="4">
        <f t="shared" ref="K104:K135" si="1">W104*10^4</f>
        <v>1230</v>
      </c>
      <c r="W104" s="4">
        <v>0.123</v>
      </c>
      <c r="X104" s="4" t="s">
        <v>219</v>
      </c>
    </row>
    <row r="105" spans="1:24" x14ac:dyDescent="0.15">
      <c r="A105" s="30" t="s">
        <v>223</v>
      </c>
      <c r="B105" s="4" t="s">
        <v>224</v>
      </c>
      <c r="C105" s="4">
        <v>2</v>
      </c>
      <c r="K105" s="4">
        <f t="shared" si="1"/>
        <v>1690</v>
      </c>
      <c r="W105" s="4">
        <v>0.16900000000000001</v>
      </c>
      <c r="X105" s="4" t="s">
        <v>221</v>
      </c>
    </row>
    <row r="106" spans="1:24" x14ac:dyDescent="0.15">
      <c r="A106" s="30" t="s">
        <v>226</v>
      </c>
      <c r="B106" s="4" t="s">
        <v>224</v>
      </c>
      <c r="C106" s="4">
        <v>2</v>
      </c>
      <c r="K106" s="4">
        <f t="shared" si="1"/>
        <v>1310</v>
      </c>
      <c r="W106" s="4">
        <v>0.13100000000000001</v>
      </c>
      <c r="X106" s="4" t="s">
        <v>225</v>
      </c>
    </row>
    <row r="107" spans="1:24" x14ac:dyDescent="0.15">
      <c r="A107" s="30" t="s">
        <v>227</v>
      </c>
      <c r="B107" s="4" t="s">
        <v>224</v>
      </c>
      <c r="C107" s="4">
        <v>2</v>
      </c>
      <c r="K107" s="4">
        <f t="shared" si="1"/>
        <v>1400.0000000000002</v>
      </c>
      <c r="W107" s="4">
        <v>0.14000000000000001</v>
      </c>
    </row>
    <row r="108" spans="1:24" x14ac:dyDescent="0.15">
      <c r="A108" s="30" t="s">
        <v>228</v>
      </c>
      <c r="B108" s="4" t="s">
        <v>224</v>
      </c>
      <c r="C108" s="4">
        <v>2</v>
      </c>
      <c r="K108" s="4">
        <f t="shared" si="1"/>
        <v>1270</v>
      </c>
      <c r="W108" s="4">
        <v>0.127</v>
      </c>
    </row>
    <row r="109" spans="1:24" x14ac:dyDescent="0.15">
      <c r="A109" s="30" t="s">
        <v>229</v>
      </c>
      <c r="B109" s="4" t="s">
        <v>224</v>
      </c>
      <c r="C109" s="4">
        <v>2</v>
      </c>
      <c r="K109" s="4">
        <f t="shared" si="1"/>
        <v>1300</v>
      </c>
      <c r="W109" s="4">
        <v>0.13</v>
      </c>
    </row>
    <row r="110" spans="1:24" x14ac:dyDescent="0.15">
      <c r="A110" s="30" t="s">
        <v>230</v>
      </c>
      <c r="B110" s="4" t="s">
        <v>224</v>
      </c>
      <c r="C110" s="4">
        <v>2</v>
      </c>
      <c r="K110" s="4">
        <f t="shared" si="1"/>
        <v>1580</v>
      </c>
      <c r="W110" s="4">
        <v>0.158</v>
      </c>
    </row>
    <row r="111" spans="1:24" x14ac:dyDescent="0.15">
      <c r="A111" s="30" t="s">
        <v>231</v>
      </c>
      <c r="B111" s="4" t="s">
        <v>224</v>
      </c>
      <c r="C111" s="4">
        <v>2</v>
      </c>
      <c r="K111" s="4">
        <f t="shared" si="1"/>
        <v>1440</v>
      </c>
      <c r="W111" s="4">
        <v>0.14399999999999999</v>
      </c>
    </row>
    <row r="112" spans="1:24" x14ac:dyDescent="0.15">
      <c r="A112" s="30" t="s">
        <v>232</v>
      </c>
      <c r="B112" s="4" t="s">
        <v>224</v>
      </c>
      <c r="C112" s="4">
        <v>2</v>
      </c>
      <c r="K112" s="4">
        <f t="shared" si="1"/>
        <v>1490</v>
      </c>
      <c r="W112" s="4">
        <v>0.14899999999999999</v>
      </c>
    </row>
    <row r="113" spans="1:23" x14ac:dyDescent="0.15">
      <c r="A113" s="30" t="s">
        <v>233</v>
      </c>
      <c r="B113" s="4" t="s">
        <v>224</v>
      </c>
      <c r="C113" s="4">
        <v>2</v>
      </c>
      <c r="K113" s="4">
        <f t="shared" si="1"/>
        <v>1590</v>
      </c>
      <c r="W113" s="4">
        <v>0.159</v>
      </c>
    </row>
    <row r="114" spans="1:23" x14ac:dyDescent="0.15">
      <c r="A114" s="30" t="s">
        <v>234</v>
      </c>
      <c r="B114" s="4" t="s">
        <v>224</v>
      </c>
      <c r="C114" s="4">
        <v>2</v>
      </c>
      <c r="K114" s="4">
        <f t="shared" si="1"/>
        <v>1580</v>
      </c>
      <c r="W114" s="4">
        <v>0.158</v>
      </c>
    </row>
    <row r="115" spans="1:23" x14ac:dyDescent="0.15">
      <c r="A115" s="30" t="s">
        <v>235</v>
      </c>
      <c r="B115" s="4" t="s">
        <v>224</v>
      </c>
      <c r="C115" s="4">
        <v>2</v>
      </c>
      <c r="K115" s="4">
        <f t="shared" si="1"/>
        <v>1830</v>
      </c>
      <c r="W115" s="4">
        <v>0.183</v>
      </c>
    </row>
    <row r="116" spans="1:23" x14ac:dyDescent="0.15">
      <c r="A116" s="30" t="s">
        <v>236</v>
      </c>
      <c r="B116" s="4" t="s">
        <v>224</v>
      </c>
      <c r="C116" s="4">
        <v>2</v>
      </c>
      <c r="K116" s="4">
        <f t="shared" si="1"/>
        <v>1320</v>
      </c>
      <c r="W116" s="4">
        <v>0.13200000000000001</v>
      </c>
    </row>
    <row r="117" spans="1:23" x14ac:dyDescent="0.15">
      <c r="A117" s="30" t="s">
        <v>237</v>
      </c>
      <c r="B117" s="4" t="s">
        <v>224</v>
      </c>
      <c r="C117" s="4">
        <v>2</v>
      </c>
      <c r="K117" s="4">
        <f t="shared" si="1"/>
        <v>1280</v>
      </c>
      <c r="W117" s="4">
        <v>0.128</v>
      </c>
    </row>
    <row r="118" spans="1:23" x14ac:dyDescent="0.15">
      <c r="A118" s="30" t="s">
        <v>238</v>
      </c>
      <c r="B118" s="4" t="s">
        <v>224</v>
      </c>
      <c r="C118" s="4">
        <v>2</v>
      </c>
      <c r="K118" s="4">
        <f t="shared" si="1"/>
        <v>460</v>
      </c>
      <c r="W118" s="4">
        <v>4.5999999999999999E-2</v>
      </c>
    </row>
    <row r="119" spans="1:23" x14ac:dyDescent="0.15">
      <c r="A119" s="30" t="s">
        <v>239</v>
      </c>
      <c r="B119" s="4" t="s">
        <v>224</v>
      </c>
      <c r="C119" s="4">
        <v>2</v>
      </c>
      <c r="K119" s="4">
        <f t="shared" si="1"/>
        <v>500</v>
      </c>
      <c r="W119" s="4">
        <v>0.05</v>
      </c>
    </row>
    <row r="120" spans="1:23" x14ac:dyDescent="0.15">
      <c r="A120" s="30" t="s">
        <v>240</v>
      </c>
      <c r="B120" s="4" t="s">
        <v>224</v>
      </c>
      <c r="C120" s="4">
        <v>2</v>
      </c>
      <c r="K120" s="4">
        <f t="shared" si="1"/>
        <v>440</v>
      </c>
      <c r="W120" s="4">
        <v>4.3999999999999997E-2</v>
      </c>
    </row>
    <row r="121" spans="1:23" x14ac:dyDescent="0.15">
      <c r="A121" s="30" t="s">
        <v>241</v>
      </c>
      <c r="B121" s="4" t="s">
        <v>224</v>
      </c>
      <c r="C121" s="4">
        <v>2</v>
      </c>
      <c r="K121" s="4">
        <f t="shared" si="1"/>
        <v>340</v>
      </c>
      <c r="W121" s="4">
        <v>3.4000000000000002E-2</v>
      </c>
    </row>
    <row r="122" spans="1:23" x14ac:dyDescent="0.15">
      <c r="A122" s="30" t="s">
        <v>242</v>
      </c>
      <c r="B122" s="4" t="s">
        <v>224</v>
      </c>
      <c r="C122" s="4">
        <v>2</v>
      </c>
      <c r="K122" s="4">
        <f t="shared" si="1"/>
        <v>420</v>
      </c>
      <c r="W122" s="4">
        <v>4.2000000000000003E-2</v>
      </c>
    </row>
    <row r="123" spans="1:23" x14ac:dyDescent="0.15">
      <c r="A123" s="30" t="s">
        <v>243</v>
      </c>
      <c r="B123" s="4" t="s">
        <v>224</v>
      </c>
      <c r="C123" s="4">
        <v>2</v>
      </c>
      <c r="K123" s="4">
        <f t="shared" si="1"/>
        <v>260</v>
      </c>
      <c r="W123" s="4">
        <v>2.5999999999999999E-2</v>
      </c>
    </row>
    <row r="124" spans="1:23" x14ac:dyDescent="0.15">
      <c r="A124" s="30" t="s">
        <v>244</v>
      </c>
      <c r="B124" s="4" t="s">
        <v>224</v>
      </c>
      <c r="C124" s="4">
        <v>2</v>
      </c>
      <c r="K124" s="4">
        <f t="shared" si="1"/>
        <v>400</v>
      </c>
      <c r="W124" s="4">
        <v>0.04</v>
      </c>
    </row>
    <row r="125" spans="1:23" x14ac:dyDescent="0.15">
      <c r="A125" s="30" t="s">
        <v>245</v>
      </c>
      <c r="B125" s="4" t="s">
        <v>224</v>
      </c>
      <c r="C125" s="4">
        <v>2</v>
      </c>
      <c r="K125" s="4">
        <f t="shared" si="1"/>
        <v>480</v>
      </c>
      <c r="W125" s="4">
        <v>4.8000000000000001E-2</v>
      </c>
    </row>
    <row r="126" spans="1:23" x14ac:dyDescent="0.15">
      <c r="A126" s="30" t="s">
        <v>246</v>
      </c>
      <c r="B126" s="4" t="s">
        <v>224</v>
      </c>
      <c r="C126" s="4">
        <v>2</v>
      </c>
      <c r="K126" s="4">
        <f t="shared" si="1"/>
        <v>380</v>
      </c>
      <c r="W126" s="4">
        <v>3.7999999999999999E-2</v>
      </c>
    </row>
    <row r="127" spans="1:23" x14ac:dyDescent="0.15">
      <c r="A127" s="30" t="s">
        <v>247</v>
      </c>
      <c r="B127" s="4" t="s">
        <v>224</v>
      </c>
      <c r="C127" s="4">
        <v>2</v>
      </c>
      <c r="K127" s="4">
        <f t="shared" si="1"/>
        <v>410</v>
      </c>
      <c r="W127" s="4">
        <v>4.1000000000000002E-2</v>
      </c>
    </row>
    <row r="128" spans="1:23" x14ac:dyDescent="0.15">
      <c r="A128" s="30" t="s">
        <v>248</v>
      </c>
      <c r="B128" s="4" t="s">
        <v>224</v>
      </c>
      <c r="C128" s="4">
        <v>2</v>
      </c>
      <c r="K128" s="4">
        <f t="shared" si="1"/>
        <v>420</v>
      </c>
      <c r="W128" s="4">
        <v>4.2000000000000003E-2</v>
      </c>
    </row>
    <row r="129" spans="1:23" x14ac:dyDescent="0.15">
      <c r="A129" s="30" t="s">
        <v>249</v>
      </c>
      <c r="B129" s="4" t="s">
        <v>224</v>
      </c>
      <c r="C129" s="4">
        <v>2</v>
      </c>
      <c r="K129" s="4">
        <f t="shared" si="1"/>
        <v>410</v>
      </c>
      <c r="W129" s="4">
        <v>4.1000000000000002E-2</v>
      </c>
    </row>
    <row r="130" spans="1:23" x14ac:dyDescent="0.15">
      <c r="A130" s="30" t="s">
        <v>250</v>
      </c>
      <c r="B130" s="4" t="s">
        <v>224</v>
      </c>
      <c r="C130" s="4">
        <v>2</v>
      </c>
      <c r="K130" s="4">
        <f t="shared" si="1"/>
        <v>200</v>
      </c>
      <c r="W130" s="4">
        <v>0.02</v>
      </c>
    </row>
    <row r="131" spans="1:23" x14ac:dyDescent="0.15">
      <c r="A131" s="30" t="s">
        <v>251</v>
      </c>
      <c r="B131" s="4" t="s">
        <v>224</v>
      </c>
      <c r="C131" s="4">
        <v>2</v>
      </c>
      <c r="K131" s="4">
        <f t="shared" si="1"/>
        <v>440</v>
      </c>
      <c r="W131" s="4">
        <v>4.3999999999999997E-2</v>
      </c>
    </row>
    <row r="132" spans="1:23" x14ac:dyDescent="0.15">
      <c r="A132" s="30" t="s">
        <v>252</v>
      </c>
      <c r="B132" s="4" t="s">
        <v>224</v>
      </c>
      <c r="C132" s="4">
        <v>2</v>
      </c>
      <c r="K132" s="4">
        <f t="shared" si="1"/>
        <v>250</v>
      </c>
      <c r="W132" s="4">
        <v>2.5000000000000001E-2</v>
      </c>
    </row>
    <row r="133" spans="1:23" x14ac:dyDescent="0.15">
      <c r="A133" s="30" t="s">
        <v>253</v>
      </c>
      <c r="B133" s="4" t="s">
        <v>224</v>
      </c>
      <c r="C133" s="4">
        <v>2</v>
      </c>
      <c r="K133" s="4">
        <f t="shared" si="1"/>
        <v>420</v>
      </c>
      <c r="W133" s="4">
        <v>4.2000000000000003E-2</v>
      </c>
    </row>
    <row r="134" spans="1:23" x14ac:dyDescent="0.15">
      <c r="A134" s="30" t="s">
        <v>254</v>
      </c>
      <c r="B134" s="4" t="s">
        <v>224</v>
      </c>
      <c r="C134" s="4">
        <v>2</v>
      </c>
      <c r="K134" s="4">
        <f t="shared" si="1"/>
        <v>1290</v>
      </c>
      <c r="W134" s="4">
        <v>0.129</v>
      </c>
    </row>
    <row r="135" spans="1:23" x14ac:dyDescent="0.15">
      <c r="A135" s="30" t="s">
        <v>255</v>
      </c>
      <c r="B135" s="4" t="s">
        <v>224</v>
      </c>
      <c r="C135" s="4">
        <v>2</v>
      </c>
      <c r="K135" s="4">
        <f t="shared" si="1"/>
        <v>330</v>
      </c>
      <c r="W135" s="4">
        <v>3.3000000000000002E-2</v>
      </c>
    </row>
    <row r="136" spans="1:23" x14ac:dyDescent="0.15">
      <c r="A136" s="30" t="s">
        <v>256</v>
      </c>
      <c r="B136" s="4" t="s">
        <v>224</v>
      </c>
      <c r="C136" s="4">
        <v>2</v>
      </c>
      <c r="K136" s="4">
        <f t="shared" ref="K136:K167" si="2">W136*10^4</f>
        <v>320</v>
      </c>
      <c r="W136" s="4">
        <v>3.2000000000000001E-2</v>
      </c>
    </row>
    <row r="137" spans="1:23" x14ac:dyDescent="0.15">
      <c r="A137" s="30" t="s">
        <v>257</v>
      </c>
      <c r="B137" s="4" t="s">
        <v>224</v>
      </c>
      <c r="C137" s="4">
        <v>2</v>
      </c>
      <c r="K137" s="4">
        <f t="shared" si="2"/>
        <v>290</v>
      </c>
      <c r="W137" s="4">
        <v>2.9000000000000001E-2</v>
      </c>
    </row>
    <row r="138" spans="1:23" x14ac:dyDescent="0.15">
      <c r="A138" s="30" t="s">
        <v>258</v>
      </c>
      <c r="B138" s="4" t="s">
        <v>224</v>
      </c>
      <c r="C138" s="4">
        <v>2</v>
      </c>
      <c r="K138" s="4">
        <f t="shared" si="2"/>
        <v>330</v>
      </c>
      <c r="W138" s="4">
        <v>3.3000000000000002E-2</v>
      </c>
    </row>
    <row r="139" spans="1:23" x14ac:dyDescent="0.15">
      <c r="A139" s="30" t="s">
        <v>259</v>
      </c>
      <c r="B139" s="4" t="s">
        <v>224</v>
      </c>
      <c r="C139" s="4">
        <v>2</v>
      </c>
      <c r="K139" s="4">
        <f t="shared" si="2"/>
        <v>330</v>
      </c>
      <c r="W139" s="4">
        <v>3.3000000000000002E-2</v>
      </c>
    </row>
    <row r="140" spans="1:23" x14ac:dyDescent="0.15">
      <c r="A140" s="30" t="s">
        <v>260</v>
      </c>
      <c r="B140" s="4" t="s">
        <v>224</v>
      </c>
      <c r="C140" s="4">
        <v>2</v>
      </c>
      <c r="K140" s="4">
        <f t="shared" si="2"/>
        <v>340</v>
      </c>
      <c r="W140" s="4">
        <v>3.4000000000000002E-2</v>
      </c>
    </row>
    <row r="141" spans="1:23" x14ac:dyDescent="0.15">
      <c r="A141" s="30" t="s">
        <v>262</v>
      </c>
      <c r="B141" s="4" t="s">
        <v>224</v>
      </c>
      <c r="C141" s="4">
        <v>2</v>
      </c>
      <c r="K141" s="4">
        <f t="shared" si="2"/>
        <v>330</v>
      </c>
      <c r="W141" s="4">
        <v>3.3000000000000002E-2</v>
      </c>
    </row>
    <row r="142" spans="1:23" x14ac:dyDescent="0.15">
      <c r="A142" s="30" t="s">
        <v>261</v>
      </c>
      <c r="B142" s="4" t="s">
        <v>224</v>
      </c>
      <c r="C142" s="4">
        <v>2</v>
      </c>
      <c r="K142" s="4">
        <f t="shared" si="2"/>
        <v>460</v>
      </c>
      <c r="W142" s="4">
        <v>4.5999999999999999E-2</v>
      </c>
    </row>
    <row r="143" spans="1:23" x14ac:dyDescent="0.15">
      <c r="A143" s="30" t="s">
        <v>263</v>
      </c>
      <c r="B143" s="4" t="s">
        <v>224</v>
      </c>
      <c r="C143" s="4">
        <v>2</v>
      </c>
      <c r="K143" s="4">
        <f t="shared" si="2"/>
        <v>680</v>
      </c>
      <c r="W143" s="4">
        <v>6.8000000000000005E-2</v>
      </c>
    </row>
    <row r="144" spans="1:23" x14ac:dyDescent="0.15">
      <c r="A144" s="30" t="s">
        <v>264</v>
      </c>
      <c r="B144" s="4" t="s">
        <v>224</v>
      </c>
      <c r="C144" s="4">
        <v>2</v>
      </c>
      <c r="K144" s="4">
        <f t="shared" si="2"/>
        <v>509.99999999999994</v>
      </c>
      <c r="W144" s="4">
        <v>5.0999999999999997E-2</v>
      </c>
    </row>
    <row r="145" spans="1:23" x14ac:dyDescent="0.15">
      <c r="A145" s="30" t="s">
        <v>265</v>
      </c>
      <c r="B145" s="4" t="s">
        <v>224</v>
      </c>
      <c r="C145" s="4">
        <v>2</v>
      </c>
      <c r="K145" s="4">
        <f t="shared" si="2"/>
        <v>429.99999999999994</v>
      </c>
      <c r="W145" s="4">
        <v>4.2999999999999997E-2</v>
      </c>
    </row>
    <row r="146" spans="1:23" x14ac:dyDescent="0.15">
      <c r="A146" s="30" t="s">
        <v>266</v>
      </c>
      <c r="B146" s="4" t="s">
        <v>224</v>
      </c>
      <c r="C146" s="4">
        <v>2</v>
      </c>
      <c r="K146" s="4">
        <f t="shared" si="2"/>
        <v>370</v>
      </c>
      <c r="W146" s="4">
        <v>3.6999999999999998E-2</v>
      </c>
    </row>
    <row r="147" spans="1:23" x14ac:dyDescent="0.15">
      <c r="A147" s="30" t="s">
        <v>267</v>
      </c>
      <c r="B147" s="4" t="s">
        <v>224</v>
      </c>
      <c r="C147" s="4">
        <v>2</v>
      </c>
      <c r="K147" s="4">
        <f t="shared" si="2"/>
        <v>1260</v>
      </c>
      <c r="W147" s="4">
        <v>0.126</v>
      </c>
    </row>
    <row r="148" spans="1:23" x14ac:dyDescent="0.15">
      <c r="A148" s="30" t="s">
        <v>268</v>
      </c>
      <c r="B148" s="4" t="s">
        <v>224</v>
      </c>
      <c r="C148" s="4">
        <v>2</v>
      </c>
      <c r="K148" s="4">
        <f t="shared" si="2"/>
        <v>880</v>
      </c>
      <c r="W148" s="4">
        <v>8.7999999999999995E-2</v>
      </c>
    </row>
    <row r="149" spans="1:23" x14ac:dyDescent="0.15">
      <c r="A149" s="30" t="s">
        <v>269</v>
      </c>
      <c r="B149" s="4" t="s">
        <v>224</v>
      </c>
      <c r="C149" s="4">
        <v>2</v>
      </c>
      <c r="K149" s="4">
        <f t="shared" si="2"/>
        <v>410</v>
      </c>
      <c r="W149" s="4">
        <v>4.1000000000000002E-2</v>
      </c>
    </row>
    <row r="150" spans="1:23" x14ac:dyDescent="0.15">
      <c r="A150" s="30" t="s">
        <v>271</v>
      </c>
      <c r="B150" s="4" t="s">
        <v>270</v>
      </c>
      <c r="C150" s="4">
        <v>2</v>
      </c>
      <c r="K150" s="4">
        <f t="shared" si="2"/>
        <v>290</v>
      </c>
      <c r="W150" s="4">
        <v>2.9000000000000001E-2</v>
      </c>
    </row>
    <row r="151" spans="1:23" x14ac:dyDescent="0.15">
      <c r="A151" s="30" t="s">
        <v>272</v>
      </c>
      <c r="B151" s="4" t="s">
        <v>270</v>
      </c>
      <c r="C151" s="4">
        <v>2</v>
      </c>
      <c r="K151" s="4">
        <f t="shared" si="2"/>
        <v>310</v>
      </c>
      <c r="W151" s="4">
        <v>3.1E-2</v>
      </c>
    </row>
    <row r="152" spans="1:23" x14ac:dyDescent="0.15">
      <c r="A152" s="30" t="s">
        <v>273</v>
      </c>
      <c r="B152" s="4" t="s">
        <v>270</v>
      </c>
      <c r="C152" s="4">
        <v>2</v>
      </c>
      <c r="K152" s="4">
        <f t="shared" si="2"/>
        <v>310</v>
      </c>
      <c r="W152" s="4">
        <v>3.1E-2</v>
      </c>
    </row>
    <row r="153" spans="1:23" x14ac:dyDescent="0.15">
      <c r="A153" s="30" t="s">
        <v>274</v>
      </c>
      <c r="B153" s="4" t="s">
        <v>270</v>
      </c>
      <c r="C153" s="4">
        <v>2</v>
      </c>
      <c r="K153" s="4">
        <f t="shared" si="2"/>
        <v>290</v>
      </c>
      <c r="W153" s="4">
        <v>2.9000000000000001E-2</v>
      </c>
    </row>
    <row r="154" spans="1:23" x14ac:dyDescent="0.15">
      <c r="A154" s="30" t="s">
        <v>275</v>
      </c>
      <c r="B154" s="4" t="s">
        <v>270</v>
      </c>
      <c r="C154" s="4">
        <v>2</v>
      </c>
      <c r="K154" s="4">
        <f t="shared" si="2"/>
        <v>230</v>
      </c>
      <c r="W154" s="4">
        <v>2.3E-2</v>
      </c>
    </row>
    <row r="155" spans="1:23" x14ac:dyDescent="0.15">
      <c r="A155" s="30" t="s">
        <v>276</v>
      </c>
      <c r="B155" s="4" t="s">
        <v>270</v>
      </c>
      <c r="C155" s="4">
        <v>2</v>
      </c>
      <c r="K155" s="4">
        <f t="shared" si="2"/>
        <v>620</v>
      </c>
      <c r="W155" s="4">
        <v>6.2E-2</v>
      </c>
    </row>
    <row r="156" spans="1:23" x14ac:dyDescent="0.15">
      <c r="A156" s="30" t="s">
        <v>278</v>
      </c>
      <c r="B156" s="4" t="s">
        <v>270</v>
      </c>
      <c r="C156" s="4">
        <v>2</v>
      </c>
      <c r="K156" s="4">
        <f t="shared" si="2"/>
        <v>260</v>
      </c>
      <c r="W156" s="4">
        <v>2.5999999999999999E-2</v>
      </c>
    </row>
    <row r="157" spans="1:23" x14ac:dyDescent="0.15">
      <c r="A157" s="30" t="s">
        <v>279</v>
      </c>
      <c r="B157" s="4" t="s">
        <v>270</v>
      </c>
      <c r="C157" s="4">
        <v>2</v>
      </c>
      <c r="K157" s="4">
        <f t="shared" si="2"/>
        <v>900</v>
      </c>
      <c r="W157" s="4">
        <v>0.09</v>
      </c>
    </row>
    <row r="158" spans="1:23" x14ac:dyDescent="0.15">
      <c r="A158" s="30" t="s">
        <v>280</v>
      </c>
      <c r="B158" s="4" t="s">
        <v>270</v>
      </c>
      <c r="C158" s="4">
        <v>2</v>
      </c>
      <c r="K158" s="4">
        <f t="shared" si="2"/>
        <v>230</v>
      </c>
      <c r="W158" s="4">
        <v>2.3E-2</v>
      </c>
    </row>
    <row r="159" spans="1:23" x14ac:dyDescent="0.15">
      <c r="A159" s="30" t="s">
        <v>281</v>
      </c>
      <c r="B159" s="4" t="s">
        <v>270</v>
      </c>
      <c r="C159" s="4">
        <v>2</v>
      </c>
      <c r="K159" s="4">
        <f t="shared" si="2"/>
        <v>370</v>
      </c>
      <c r="W159" s="4">
        <v>3.6999999999999998E-2</v>
      </c>
    </row>
    <row r="160" spans="1:23" x14ac:dyDescent="0.15">
      <c r="A160" s="30" t="s">
        <v>282</v>
      </c>
      <c r="B160" s="4" t="s">
        <v>270</v>
      </c>
      <c r="C160" s="4">
        <v>2</v>
      </c>
      <c r="K160" s="4">
        <f t="shared" si="2"/>
        <v>690.00000000000011</v>
      </c>
      <c r="W160" s="4">
        <v>6.9000000000000006E-2</v>
      </c>
    </row>
    <row r="161" spans="1:23" x14ac:dyDescent="0.15">
      <c r="A161" s="30" t="s">
        <v>283</v>
      </c>
      <c r="B161" s="4" t="s">
        <v>270</v>
      </c>
      <c r="C161" s="4">
        <v>2</v>
      </c>
      <c r="K161" s="4">
        <f t="shared" si="2"/>
        <v>300</v>
      </c>
      <c r="W161" s="4">
        <v>0.03</v>
      </c>
    </row>
    <row r="162" spans="1:23" x14ac:dyDescent="0.15">
      <c r="A162" s="30" t="s">
        <v>284</v>
      </c>
      <c r="B162" s="4" t="s">
        <v>270</v>
      </c>
      <c r="C162" s="4">
        <v>2</v>
      </c>
      <c r="K162" s="4">
        <f t="shared" si="2"/>
        <v>570</v>
      </c>
      <c r="W162" s="4">
        <v>5.7000000000000002E-2</v>
      </c>
    </row>
    <row r="163" spans="1:23" x14ac:dyDescent="0.15">
      <c r="A163" s="30" t="s">
        <v>285</v>
      </c>
      <c r="B163" s="4" t="s">
        <v>270</v>
      </c>
      <c r="C163" s="4">
        <v>2</v>
      </c>
      <c r="K163" s="4">
        <f t="shared" si="2"/>
        <v>390</v>
      </c>
      <c r="W163" s="4">
        <v>3.9E-2</v>
      </c>
    </row>
    <row r="164" spans="1:23" x14ac:dyDescent="0.15">
      <c r="A164" s="30" t="s">
        <v>286</v>
      </c>
      <c r="B164" s="4" t="s">
        <v>270</v>
      </c>
      <c r="C164" s="4">
        <v>2</v>
      </c>
      <c r="K164" s="4">
        <f t="shared" si="2"/>
        <v>360</v>
      </c>
      <c r="W164" s="4">
        <v>3.5999999999999997E-2</v>
      </c>
    </row>
    <row r="165" spans="1:23" x14ac:dyDescent="0.15">
      <c r="A165" s="30" t="s">
        <v>287</v>
      </c>
      <c r="B165" s="4" t="s">
        <v>270</v>
      </c>
      <c r="C165" s="4">
        <v>2</v>
      </c>
      <c r="K165" s="4">
        <f t="shared" si="2"/>
        <v>509.99999999999994</v>
      </c>
      <c r="W165" s="4">
        <v>5.0999999999999997E-2</v>
      </c>
    </row>
    <row r="166" spans="1:23" x14ac:dyDescent="0.15">
      <c r="A166" s="30" t="s">
        <v>288</v>
      </c>
      <c r="B166" s="4" t="s">
        <v>270</v>
      </c>
      <c r="C166" s="4">
        <v>2</v>
      </c>
      <c r="K166" s="4">
        <f t="shared" si="2"/>
        <v>470</v>
      </c>
      <c r="W166" s="4">
        <v>4.7E-2</v>
      </c>
    </row>
    <row r="167" spans="1:23" x14ac:dyDescent="0.15">
      <c r="A167" s="30" t="s">
        <v>289</v>
      </c>
      <c r="B167" s="4" t="s">
        <v>270</v>
      </c>
      <c r="C167" s="4">
        <v>2</v>
      </c>
      <c r="K167" s="4">
        <f t="shared" si="2"/>
        <v>520</v>
      </c>
      <c r="W167" s="4">
        <v>5.1999999999999998E-2</v>
      </c>
    </row>
    <row r="168" spans="1:23" x14ac:dyDescent="0.15">
      <c r="A168" s="30" t="s">
        <v>291</v>
      </c>
      <c r="B168" s="4" t="s">
        <v>270</v>
      </c>
      <c r="C168" s="4">
        <v>2</v>
      </c>
      <c r="K168" s="4">
        <f t="shared" ref="K168:K199" si="3">W168*10^4</f>
        <v>530</v>
      </c>
      <c r="W168" s="4">
        <v>5.2999999999999999E-2</v>
      </c>
    </row>
    <row r="169" spans="1:23" x14ac:dyDescent="0.15">
      <c r="A169" s="30" t="s">
        <v>292</v>
      </c>
      <c r="B169" s="4" t="s">
        <v>270</v>
      </c>
      <c r="C169" s="4">
        <v>2</v>
      </c>
      <c r="K169" s="4">
        <f t="shared" si="3"/>
        <v>310</v>
      </c>
      <c r="W169" s="4">
        <v>3.1E-2</v>
      </c>
    </row>
    <row r="170" spans="1:23" x14ac:dyDescent="0.15">
      <c r="A170" s="30" t="s">
        <v>293</v>
      </c>
      <c r="B170" s="4" t="s">
        <v>270</v>
      </c>
      <c r="C170" s="4">
        <v>2</v>
      </c>
      <c r="K170" s="4">
        <f t="shared" si="3"/>
        <v>420</v>
      </c>
      <c r="W170" s="4">
        <v>4.2000000000000003E-2</v>
      </c>
    </row>
    <row r="171" spans="1:23" x14ac:dyDescent="0.15">
      <c r="A171" s="30" t="s">
        <v>294</v>
      </c>
      <c r="B171" s="4" t="s">
        <v>270</v>
      </c>
      <c r="C171" s="4">
        <v>2</v>
      </c>
      <c r="K171" s="4">
        <f t="shared" si="3"/>
        <v>550</v>
      </c>
      <c r="W171" s="4">
        <v>5.5E-2</v>
      </c>
    </row>
    <row r="172" spans="1:23" x14ac:dyDescent="0.15">
      <c r="A172" s="30" t="s">
        <v>295</v>
      </c>
      <c r="B172" s="4" t="s">
        <v>270</v>
      </c>
      <c r="C172" s="4">
        <v>2</v>
      </c>
      <c r="K172" s="4">
        <f t="shared" si="3"/>
        <v>500</v>
      </c>
      <c r="W172" s="4">
        <v>0.05</v>
      </c>
    </row>
    <row r="173" spans="1:23" x14ac:dyDescent="0.15">
      <c r="A173" s="30" t="s">
        <v>296</v>
      </c>
      <c r="B173" s="4" t="s">
        <v>224</v>
      </c>
      <c r="C173" s="4">
        <v>2</v>
      </c>
      <c r="K173" s="4">
        <f t="shared" si="3"/>
        <v>1250</v>
      </c>
      <c r="W173" s="4">
        <v>0.125</v>
      </c>
    </row>
    <row r="174" spans="1:23" x14ac:dyDescent="0.15">
      <c r="A174" s="30" t="s">
        <v>297</v>
      </c>
      <c r="B174" s="4" t="s">
        <v>224</v>
      </c>
      <c r="C174" s="4">
        <v>2</v>
      </c>
      <c r="K174" s="4">
        <f t="shared" si="3"/>
        <v>1760</v>
      </c>
      <c r="W174" s="4">
        <v>0.17599999999999999</v>
      </c>
    </row>
    <row r="175" spans="1:23" x14ac:dyDescent="0.15">
      <c r="A175" s="30" t="s">
        <v>298</v>
      </c>
      <c r="B175" s="4" t="s">
        <v>224</v>
      </c>
      <c r="C175" s="4">
        <v>2</v>
      </c>
      <c r="K175" s="4">
        <f t="shared" si="3"/>
        <v>1590</v>
      </c>
      <c r="W175" s="4">
        <v>0.159</v>
      </c>
    </row>
    <row r="176" spans="1:23" x14ac:dyDescent="0.15">
      <c r="A176" s="30" t="s">
        <v>299</v>
      </c>
      <c r="B176" s="4" t="s">
        <v>224</v>
      </c>
      <c r="C176" s="4">
        <v>2</v>
      </c>
      <c r="K176" s="4">
        <f t="shared" si="3"/>
        <v>1800</v>
      </c>
      <c r="W176" s="4">
        <v>0.18</v>
      </c>
    </row>
    <row r="177" spans="1:23" x14ac:dyDescent="0.15">
      <c r="A177" s="30" t="s">
        <v>300</v>
      </c>
      <c r="B177" s="4" t="s">
        <v>224</v>
      </c>
      <c r="C177" s="4">
        <v>2</v>
      </c>
      <c r="K177" s="4">
        <f t="shared" si="3"/>
        <v>1690</v>
      </c>
      <c r="W177" s="4">
        <v>0.16900000000000001</v>
      </c>
    </row>
    <row r="178" spans="1:23" x14ac:dyDescent="0.15">
      <c r="A178" s="30" t="s">
        <v>302</v>
      </c>
      <c r="B178" s="4" t="s">
        <v>224</v>
      </c>
      <c r="C178" s="4">
        <v>2</v>
      </c>
      <c r="K178" s="4">
        <f t="shared" si="3"/>
        <v>1880</v>
      </c>
      <c r="W178" s="4">
        <v>0.188</v>
      </c>
    </row>
    <row r="179" spans="1:23" x14ac:dyDescent="0.15">
      <c r="A179" s="30" t="s">
        <v>301</v>
      </c>
      <c r="B179" s="4" t="s">
        <v>224</v>
      </c>
      <c r="C179" s="4">
        <v>2</v>
      </c>
      <c r="K179" s="4">
        <f t="shared" si="3"/>
        <v>1760</v>
      </c>
      <c r="W179" s="4">
        <v>0.17599999999999999</v>
      </c>
    </row>
    <row r="180" spans="1:23" x14ac:dyDescent="0.15">
      <c r="A180" s="30" t="s">
        <v>303</v>
      </c>
      <c r="B180" s="4" t="s">
        <v>224</v>
      </c>
      <c r="C180" s="4">
        <v>2</v>
      </c>
      <c r="K180" s="4">
        <f t="shared" si="3"/>
        <v>1250</v>
      </c>
      <c r="W180" s="4">
        <v>0.125</v>
      </c>
    </row>
    <row r="181" spans="1:23" x14ac:dyDescent="0.15">
      <c r="A181" s="30" t="s">
        <v>304</v>
      </c>
      <c r="B181" s="4" t="s">
        <v>224</v>
      </c>
      <c r="C181" s="4">
        <v>2</v>
      </c>
      <c r="K181" s="4">
        <f t="shared" si="3"/>
        <v>1310</v>
      </c>
      <c r="W181" s="4">
        <v>0.13100000000000001</v>
      </c>
    </row>
    <row r="182" spans="1:23" x14ac:dyDescent="0.15">
      <c r="A182" s="30" t="s">
        <v>305</v>
      </c>
      <c r="B182" s="4" t="s">
        <v>224</v>
      </c>
      <c r="C182" s="4">
        <v>2</v>
      </c>
      <c r="K182" s="4">
        <f t="shared" si="3"/>
        <v>350.00000000000006</v>
      </c>
      <c r="W182" s="4">
        <v>3.5000000000000003E-2</v>
      </c>
    </row>
    <row r="183" spans="1:23" x14ac:dyDescent="0.15">
      <c r="A183" s="30" t="s">
        <v>306</v>
      </c>
      <c r="B183" s="4" t="s">
        <v>224</v>
      </c>
      <c r="C183" s="4">
        <v>2</v>
      </c>
      <c r="K183" s="4">
        <f t="shared" si="3"/>
        <v>320</v>
      </c>
      <c r="W183" s="4">
        <v>3.2000000000000001E-2</v>
      </c>
    </row>
    <row r="184" spans="1:23" x14ac:dyDescent="0.15">
      <c r="A184" s="30" t="s">
        <v>307</v>
      </c>
      <c r="B184" s="4" t="s">
        <v>224</v>
      </c>
      <c r="C184" s="4">
        <v>2</v>
      </c>
      <c r="K184" s="4">
        <f t="shared" si="3"/>
        <v>1870</v>
      </c>
      <c r="W184" s="4">
        <v>0.187</v>
      </c>
    </row>
    <row r="185" spans="1:23" x14ac:dyDescent="0.15">
      <c r="A185" s="30" t="s">
        <v>308</v>
      </c>
      <c r="B185" s="4" t="s">
        <v>224</v>
      </c>
      <c r="C185" s="4">
        <v>2</v>
      </c>
      <c r="K185" s="4">
        <f t="shared" si="3"/>
        <v>1660</v>
      </c>
      <c r="W185" s="4">
        <v>0.16600000000000001</v>
      </c>
    </row>
    <row r="186" spans="1:23" x14ac:dyDescent="0.15">
      <c r="A186" s="30" t="s">
        <v>309</v>
      </c>
      <c r="B186" s="4" t="s">
        <v>224</v>
      </c>
      <c r="C186" s="4">
        <v>2</v>
      </c>
      <c r="K186" s="4">
        <f t="shared" si="3"/>
        <v>270</v>
      </c>
      <c r="W186" s="4">
        <v>2.7E-2</v>
      </c>
    </row>
    <row r="187" spans="1:23" x14ac:dyDescent="0.15">
      <c r="A187" s="30" t="s">
        <v>310</v>
      </c>
      <c r="B187" s="4" t="s">
        <v>224</v>
      </c>
      <c r="C187" s="4">
        <v>2</v>
      </c>
      <c r="K187" s="4">
        <f t="shared" si="3"/>
        <v>330</v>
      </c>
      <c r="W187" s="4">
        <v>3.3000000000000002E-2</v>
      </c>
    </row>
    <row r="188" spans="1:23" x14ac:dyDescent="0.15">
      <c r="A188" s="30" t="s">
        <v>311</v>
      </c>
      <c r="B188" s="4" t="s">
        <v>224</v>
      </c>
      <c r="C188" s="4">
        <v>2</v>
      </c>
      <c r="K188" s="4">
        <f t="shared" si="3"/>
        <v>350.00000000000006</v>
      </c>
      <c r="W188" s="4">
        <v>3.5000000000000003E-2</v>
      </c>
    </row>
    <row r="189" spans="1:23" x14ac:dyDescent="0.15">
      <c r="A189" s="30" t="s">
        <v>312</v>
      </c>
      <c r="B189" s="4" t="s">
        <v>224</v>
      </c>
      <c r="C189" s="4">
        <v>2</v>
      </c>
      <c r="K189" s="4">
        <f t="shared" si="3"/>
        <v>1390.0000000000002</v>
      </c>
      <c r="W189" s="4">
        <v>0.13900000000000001</v>
      </c>
    </row>
    <row r="190" spans="1:23" x14ac:dyDescent="0.15">
      <c r="A190" s="30" t="s">
        <v>313</v>
      </c>
      <c r="B190" s="4" t="s">
        <v>224</v>
      </c>
      <c r="C190" s="4">
        <v>2</v>
      </c>
      <c r="K190" s="4">
        <f t="shared" si="3"/>
        <v>1739.9999999999998</v>
      </c>
      <c r="W190" s="4">
        <v>0.17399999999999999</v>
      </c>
    </row>
    <row r="191" spans="1:23" x14ac:dyDescent="0.15">
      <c r="A191" s="30" t="s">
        <v>314</v>
      </c>
      <c r="B191" s="4" t="s">
        <v>224</v>
      </c>
      <c r="C191" s="4">
        <v>2</v>
      </c>
      <c r="K191" s="4">
        <f t="shared" si="3"/>
        <v>1700.0000000000002</v>
      </c>
      <c r="W191" s="4">
        <v>0.17</v>
      </c>
    </row>
    <row r="192" spans="1:23" x14ac:dyDescent="0.15">
      <c r="A192" s="30" t="s">
        <v>315</v>
      </c>
      <c r="B192" s="4" t="s">
        <v>270</v>
      </c>
      <c r="C192" s="4">
        <v>2</v>
      </c>
      <c r="K192" s="4">
        <f t="shared" si="3"/>
        <v>869.99999999999989</v>
      </c>
      <c r="W192" s="4">
        <v>8.6999999999999994E-2</v>
      </c>
    </row>
    <row r="193" spans="1:23" x14ac:dyDescent="0.15">
      <c r="A193" s="30" t="s">
        <v>316</v>
      </c>
      <c r="B193" s="4" t="s">
        <v>270</v>
      </c>
      <c r="C193" s="4">
        <v>2</v>
      </c>
      <c r="K193" s="4">
        <f t="shared" si="3"/>
        <v>1100</v>
      </c>
      <c r="W193" s="4">
        <v>0.11</v>
      </c>
    </row>
    <row r="194" spans="1:23" x14ac:dyDescent="0.15">
      <c r="A194" s="30" t="s">
        <v>317</v>
      </c>
      <c r="B194" s="4" t="s">
        <v>270</v>
      </c>
      <c r="C194" s="4">
        <v>2</v>
      </c>
      <c r="K194" s="4">
        <f t="shared" si="3"/>
        <v>1250</v>
      </c>
      <c r="W194" s="4">
        <v>0.125</v>
      </c>
    </row>
    <row r="195" spans="1:23" x14ac:dyDescent="0.15">
      <c r="A195" s="30" t="s">
        <v>318</v>
      </c>
      <c r="B195" s="4" t="s">
        <v>270</v>
      </c>
      <c r="C195" s="4">
        <v>2</v>
      </c>
      <c r="K195" s="4">
        <f t="shared" si="3"/>
        <v>1260</v>
      </c>
      <c r="W195" s="4">
        <v>0.126</v>
      </c>
    </row>
    <row r="196" spans="1:23" x14ac:dyDescent="0.15">
      <c r="A196" s="30" t="s">
        <v>319</v>
      </c>
      <c r="B196" s="4" t="s">
        <v>270</v>
      </c>
      <c r="C196" s="4">
        <v>2</v>
      </c>
      <c r="K196" s="4">
        <f t="shared" si="3"/>
        <v>1170</v>
      </c>
      <c r="W196" s="4">
        <v>0.11700000000000001</v>
      </c>
    </row>
    <row r="197" spans="1:23" x14ac:dyDescent="0.15">
      <c r="A197" s="30" t="s">
        <v>320</v>
      </c>
      <c r="B197" s="4" t="s">
        <v>270</v>
      </c>
      <c r="C197" s="4">
        <v>2</v>
      </c>
      <c r="K197" s="4">
        <f t="shared" si="3"/>
        <v>1060</v>
      </c>
      <c r="W197" s="4">
        <v>0.106</v>
      </c>
    </row>
    <row r="198" spans="1:23" x14ac:dyDescent="0.15">
      <c r="A198" s="30" t="s">
        <v>321</v>
      </c>
      <c r="B198" s="4" t="s">
        <v>270</v>
      </c>
      <c r="C198" s="4">
        <v>2</v>
      </c>
      <c r="K198" s="4">
        <f t="shared" si="3"/>
        <v>1110</v>
      </c>
      <c r="W198" s="4">
        <v>0.111</v>
      </c>
    </row>
    <row r="199" spans="1:23" x14ac:dyDescent="0.15">
      <c r="A199" s="30" t="s">
        <v>322</v>
      </c>
      <c r="B199" s="4" t="s">
        <v>270</v>
      </c>
      <c r="C199" s="4">
        <v>2</v>
      </c>
      <c r="K199" s="4">
        <f t="shared" si="3"/>
        <v>1190</v>
      </c>
      <c r="W199" s="4">
        <v>0.11899999999999999</v>
      </c>
    </row>
    <row r="200" spans="1:23" x14ac:dyDescent="0.15">
      <c r="A200" s="30" t="s">
        <v>323</v>
      </c>
      <c r="B200" s="4" t="s">
        <v>270</v>
      </c>
      <c r="C200" s="4">
        <v>2</v>
      </c>
      <c r="K200" s="4">
        <f t="shared" ref="K200:K213" si="4">W200*10^4</f>
        <v>1180</v>
      </c>
      <c r="W200" s="4">
        <v>0.11799999999999999</v>
      </c>
    </row>
    <row r="201" spans="1:23" x14ac:dyDescent="0.15">
      <c r="A201" s="30" t="s">
        <v>324</v>
      </c>
      <c r="B201" s="4" t="s">
        <v>270</v>
      </c>
      <c r="C201" s="4">
        <v>2</v>
      </c>
      <c r="K201" s="4">
        <f t="shared" si="4"/>
        <v>1090</v>
      </c>
      <c r="W201" s="4">
        <v>0.109</v>
      </c>
    </row>
    <row r="202" spans="1:23" x14ac:dyDescent="0.15">
      <c r="A202" s="30" t="s">
        <v>325</v>
      </c>
      <c r="B202" s="4" t="s">
        <v>270</v>
      </c>
      <c r="C202" s="4">
        <v>2</v>
      </c>
      <c r="K202" s="4">
        <f t="shared" si="4"/>
        <v>1170</v>
      </c>
      <c r="W202" s="4">
        <v>0.11700000000000001</v>
      </c>
    </row>
    <row r="203" spans="1:23" x14ac:dyDescent="0.15">
      <c r="A203" s="30" t="s">
        <v>326</v>
      </c>
      <c r="B203" s="4" t="s">
        <v>270</v>
      </c>
      <c r="C203" s="4">
        <v>2</v>
      </c>
      <c r="K203" s="4">
        <f t="shared" si="4"/>
        <v>1180</v>
      </c>
      <c r="W203" s="4">
        <v>0.11799999999999999</v>
      </c>
    </row>
    <row r="204" spans="1:23" x14ac:dyDescent="0.15">
      <c r="A204" s="30" t="s">
        <v>327</v>
      </c>
      <c r="B204" s="4" t="s">
        <v>270</v>
      </c>
      <c r="C204" s="4">
        <v>2</v>
      </c>
      <c r="K204" s="4">
        <f t="shared" si="4"/>
        <v>1180</v>
      </c>
      <c r="W204" s="4">
        <v>0.11799999999999999</v>
      </c>
    </row>
    <row r="205" spans="1:23" x14ac:dyDescent="0.15">
      <c r="A205" s="30" t="s">
        <v>328</v>
      </c>
      <c r="B205" s="4" t="s">
        <v>270</v>
      </c>
      <c r="C205" s="4">
        <v>2</v>
      </c>
      <c r="K205" s="4">
        <f t="shared" si="4"/>
        <v>1560</v>
      </c>
      <c r="W205" s="4">
        <v>0.156</v>
      </c>
    </row>
    <row r="206" spans="1:23" x14ac:dyDescent="0.15">
      <c r="A206" s="30" t="s">
        <v>329</v>
      </c>
      <c r="B206" s="4" t="s">
        <v>270</v>
      </c>
      <c r="C206" s="4">
        <v>2</v>
      </c>
      <c r="K206" s="4">
        <f t="shared" si="4"/>
        <v>1739.9999999999998</v>
      </c>
      <c r="W206" s="4">
        <v>0.17399999999999999</v>
      </c>
    </row>
    <row r="207" spans="1:23" x14ac:dyDescent="0.15">
      <c r="A207" s="30" t="s">
        <v>330</v>
      </c>
      <c r="B207" s="4" t="s">
        <v>270</v>
      </c>
      <c r="C207" s="4">
        <v>2</v>
      </c>
      <c r="K207" s="4">
        <f t="shared" si="4"/>
        <v>1710.0000000000002</v>
      </c>
      <c r="W207" s="4">
        <v>0.17100000000000001</v>
      </c>
    </row>
    <row r="208" spans="1:23" x14ac:dyDescent="0.15">
      <c r="A208" s="30" t="s">
        <v>331</v>
      </c>
      <c r="B208" s="4" t="s">
        <v>270</v>
      </c>
      <c r="C208" s="4">
        <v>2</v>
      </c>
      <c r="K208" s="4">
        <f t="shared" si="4"/>
        <v>1670</v>
      </c>
      <c r="W208" s="4">
        <v>0.16700000000000001</v>
      </c>
    </row>
    <row r="209" spans="1:24" x14ac:dyDescent="0.15">
      <c r="A209" s="30" t="s">
        <v>332</v>
      </c>
      <c r="B209" s="4" t="s">
        <v>270</v>
      </c>
      <c r="C209" s="4">
        <v>2</v>
      </c>
      <c r="K209" s="4">
        <f t="shared" si="4"/>
        <v>1760</v>
      </c>
      <c r="W209" s="4">
        <v>0.17599999999999999</v>
      </c>
    </row>
    <row r="210" spans="1:24" x14ac:dyDescent="0.15">
      <c r="A210" s="30" t="s">
        <v>333</v>
      </c>
      <c r="B210" s="4" t="s">
        <v>270</v>
      </c>
      <c r="C210" s="4">
        <v>2</v>
      </c>
      <c r="K210" s="4">
        <f t="shared" si="4"/>
        <v>1600</v>
      </c>
      <c r="W210" s="4">
        <v>0.16</v>
      </c>
    </row>
    <row r="211" spans="1:24" x14ac:dyDescent="0.15">
      <c r="A211" s="30" t="s">
        <v>334</v>
      </c>
      <c r="B211" s="4" t="s">
        <v>270</v>
      </c>
      <c r="C211" s="4">
        <v>2</v>
      </c>
      <c r="K211" s="4">
        <f t="shared" si="4"/>
        <v>1590</v>
      </c>
      <c r="W211" s="4">
        <v>0.159</v>
      </c>
    </row>
    <row r="212" spans="1:24" x14ac:dyDescent="0.15">
      <c r="A212" s="30" t="s">
        <v>335</v>
      </c>
      <c r="B212" s="4" t="s">
        <v>270</v>
      </c>
      <c r="C212" s="4">
        <v>2</v>
      </c>
      <c r="K212" s="4">
        <f t="shared" si="4"/>
        <v>1900</v>
      </c>
      <c r="W212" s="4">
        <v>0.19</v>
      </c>
    </row>
    <row r="213" spans="1:24" x14ac:dyDescent="0.15">
      <c r="A213" s="30" t="s">
        <v>336</v>
      </c>
      <c r="B213" s="4" t="s">
        <v>270</v>
      </c>
      <c r="C213" s="4">
        <v>2</v>
      </c>
      <c r="K213" s="4">
        <f t="shared" si="4"/>
        <v>1640</v>
      </c>
      <c r="W213" s="4">
        <v>0.16400000000000001</v>
      </c>
    </row>
    <row r="215" spans="1:24" x14ac:dyDescent="0.15">
      <c r="A215" s="30" t="s">
        <v>337</v>
      </c>
      <c r="B215" s="4" t="s">
        <v>224</v>
      </c>
      <c r="C215" s="4">
        <v>2</v>
      </c>
      <c r="K215" s="4">
        <f t="shared" ref="K215:K221" si="5">W215*10^4</f>
        <v>1330</v>
      </c>
      <c r="W215" s="4">
        <v>0.13300000000000001</v>
      </c>
      <c r="X215" s="30" t="s">
        <v>277</v>
      </c>
    </row>
    <row r="216" spans="1:24" x14ac:dyDescent="0.15">
      <c r="A216" s="30" t="s">
        <v>338</v>
      </c>
      <c r="B216" s="4" t="s">
        <v>224</v>
      </c>
      <c r="C216" s="4">
        <v>2</v>
      </c>
      <c r="K216" s="4">
        <f t="shared" si="5"/>
        <v>1660</v>
      </c>
      <c r="W216" s="4">
        <v>0.16600000000000001</v>
      </c>
    </row>
    <row r="217" spans="1:24" x14ac:dyDescent="0.15">
      <c r="A217" s="30" t="s">
        <v>339</v>
      </c>
      <c r="B217" s="4" t="s">
        <v>224</v>
      </c>
      <c r="C217" s="4">
        <v>2</v>
      </c>
      <c r="K217" s="4">
        <f t="shared" si="5"/>
        <v>1429.9999999999998</v>
      </c>
      <c r="W217" s="4">
        <v>0.14299999999999999</v>
      </c>
    </row>
    <row r="218" spans="1:24" x14ac:dyDescent="0.15">
      <c r="A218" s="30" t="s">
        <v>340</v>
      </c>
      <c r="B218" s="4" t="s">
        <v>224</v>
      </c>
      <c r="C218" s="4">
        <v>2</v>
      </c>
      <c r="K218" s="4">
        <f t="shared" si="5"/>
        <v>1300</v>
      </c>
      <c r="W218" s="4">
        <v>0.13</v>
      </c>
    </row>
    <row r="219" spans="1:24" x14ac:dyDescent="0.15">
      <c r="A219" s="30" t="s">
        <v>341</v>
      </c>
      <c r="B219" s="4" t="s">
        <v>224</v>
      </c>
      <c r="C219" s="4">
        <v>2</v>
      </c>
      <c r="K219" s="4">
        <f t="shared" si="5"/>
        <v>1290</v>
      </c>
      <c r="W219" s="4">
        <v>0.129</v>
      </c>
    </row>
    <row r="220" spans="1:24" x14ac:dyDescent="0.15">
      <c r="A220" s="30" t="s">
        <v>342</v>
      </c>
      <c r="B220" s="4" t="s">
        <v>224</v>
      </c>
      <c r="C220" s="4">
        <v>2</v>
      </c>
      <c r="K220" s="4">
        <f t="shared" si="5"/>
        <v>1510</v>
      </c>
      <c r="W220" s="4">
        <v>0.151</v>
      </c>
    </row>
    <row r="221" spans="1:24" x14ac:dyDescent="0.15">
      <c r="A221" s="30" t="s">
        <v>343</v>
      </c>
      <c r="B221" s="4" t="s">
        <v>347</v>
      </c>
      <c r="C221" s="4">
        <v>2</v>
      </c>
      <c r="K221" s="4">
        <f t="shared" si="5"/>
        <v>1840</v>
      </c>
      <c r="W221" s="4">
        <v>0.184</v>
      </c>
    </row>
    <row r="223" spans="1:24" x14ac:dyDescent="0.15">
      <c r="A223" s="30" t="s">
        <v>344</v>
      </c>
      <c r="B223" s="4" t="s">
        <v>224</v>
      </c>
      <c r="C223" s="4">
        <v>2</v>
      </c>
      <c r="K223" s="4">
        <f>W223*10^4</f>
        <v>280</v>
      </c>
      <c r="W223" s="4">
        <v>2.8000000000000001E-2</v>
      </c>
      <c r="X223" s="30" t="s">
        <v>290</v>
      </c>
    </row>
    <row r="224" spans="1:24" x14ac:dyDescent="0.15">
      <c r="A224" s="30" t="s">
        <v>345</v>
      </c>
      <c r="B224" s="4" t="s">
        <v>224</v>
      </c>
      <c r="C224" s="4">
        <v>2</v>
      </c>
      <c r="K224" s="4">
        <f>W224*10^4</f>
        <v>580</v>
      </c>
      <c r="W224" s="4">
        <v>5.8000000000000003E-2</v>
      </c>
    </row>
    <row r="225" spans="1:23" x14ac:dyDescent="0.15">
      <c r="A225" s="30" t="s">
        <v>346</v>
      </c>
      <c r="B225" s="4" t="s">
        <v>224</v>
      </c>
      <c r="C225" s="4">
        <v>2</v>
      </c>
      <c r="K225" s="4">
        <f>W225*10^4</f>
        <v>330</v>
      </c>
      <c r="W225" s="4">
        <v>3.3000000000000002E-2</v>
      </c>
    </row>
    <row r="228" spans="1:23" x14ac:dyDescent="0.15">
      <c r="J228" s="4" t="s">
        <v>684</v>
      </c>
      <c r="K228" s="4">
        <f>MAX(K2:K225,3)</f>
        <v>2854.41</v>
      </c>
    </row>
    <row r="229" spans="1:23" x14ac:dyDescent="0.15">
      <c r="K229" s="4">
        <f>LARGE(K2:K225,2)</f>
        <v>2715.03</v>
      </c>
    </row>
    <row r="230" spans="1:23" x14ac:dyDescent="0.15">
      <c r="K230" s="4">
        <f>LARGE(K2:K225,3)</f>
        <v>2100</v>
      </c>
    </row>
    <row r="232" spans="1:23" x14ac:dyDescent="0.15">
      <c r="J232" s="4" t="s">
        <v>685</v>
      </c>
      <c r="K232" s="4">
        <f>AVERAGE(K228:K230)</f>
        <v>2556.48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Citation</vt:lpstr>
      <vt:lpstr>About this compilation</vt:lpstr>
      <vt:lpstr>Laki</vt:lpstr>
      <vt:lpstr>Deccan</vt:lpstr>
      <vt:lpstr>OJP</vt:lpstr>
      <vt:lpstr>NAIP</vt:lpstr>
      <vt:lpstr>Etendeka</vt:lpstr>
      <vt:lpstr>Siberian Traps</vt:lpstr>
      <vt:lpstr>CRB</vt:lpstr>
      <vt:lpstr>Emeishan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Black</dc:creator>
  <cp:lastModifiedBy>Jamie Farquharson</cp:lastModifiedBy>
  <dcterms:created xsi:type="dcterms:W3CDTF">2021-01-28T18:27:25Z</dcterms:created>
  <dcterms:modified xsi:type="dcterms:W3CDTF">2023-06-14T09:58:17Z</dcterms:modified>
</cp:coreProperties>
</file>