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miefarquharson/Desktop/OA/Volcanica/Articles/2024/Issue 1/Naranjo/"/>
    </mc:Choice>
  </mc:AlternateContent>
  <xr:revisionPtr revIDLastSave="0" documentId="13_ncr:1_{E2E83151-0E84-9E4A-B404-91BD72EF7E33}" xr6:coauthVersionLast="47" xr6:coauthVersionMax="47" xr10:uidLastSave="{00000000-0000-0000-0000-000000000000}"/>
  <bookViews>
    <workbookView xWindow="6700" yWindow="500" windowWidth="26900" windowHeight="18040" xr2:uid="{00000000-000D-0000-FFFF-FFFF00000000}"/>
  </bookViews>
  <sheets>
    <sheet name="Citation" sheetId="2" r:id="rId1"/>
    <sheet name="Teno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3" i="1" l="1"/>
  <c r="H213" i="1"/>
  <c r="I213" i="1"/>
  <c r="J213" i="1"/>
  <c r="K178" i="1"/>
  <c r="L178" i="1"/>
  <c r="N178" i="1"/>
  <c r="G214" i="1"/>
  <c r="H214" i="1"/>
  <c r="I214" i="1"/>
  <c r="J214" i="1"/>
  <c r="G215" i="1"/>
  <c r="H215" i="1"/>
  <c r="I215" i="1"/>
  <c r="J215" i="1"/>
  <c r="F215" i="1"/>
  <c r="F214" i="1"/>
  <c r="F213" i="1"/>
  <c r="P178" i="1"/>
  <c r="P2" i="1"/>
  <c r="P3" i="1"/>
  <c r="P215" i="1" s="1"/>
  <c r="P4" i="1"/>
  <c r="P5" i="1"/>
  <c r="P6" i="1"/>
  <c r="P7" i="1"/>
  <c r="P8" i="1"/>
  <c r="P9" i="1"/>
  <c r="P213" i="1" s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70" i="1"/>
  <c r="P171" i="1"/>
  <c r="P172" i="1"/>
  <c r="P173" i="1"/>
  <c r="P174" i="1"/>
  <c r="P175" i="1"/>
  <c r="P176" i="1"/>
  <c r="P177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169" i="1"/>
  <c r="K165" i="1"/>
  <c r="L165" i="1"/>
  <c r="N165" i="1" s="1"/>
  <c r="K166" i="1"/>
  <c r="L166" i="1" s="1"/>
  <c r="N166" i="1" s="1"/>
  <c r="K167" i="1"/>
  <c r="L167" i="1" s="1"/>
  <c r="N167" i="1" s="1"/>
  <c r="K168" i="1"/>
  <c r="L168" i="1" s="1"/>
  <c r="N168" i="1" s="1"/>
  <c r="K169" i="1"/>
  <c r="L169" i="1"/>
  <c r="N169" i="1"/>
  <c r="K170" i="1"/>
  <c r="K171" i="1"/>
  <c r="K172" i="1"/>
  <c r="L172" i="1" s="1"/>
  <c r="N172" i="1" s="1"/>
  <c r="K173" i="1"/>
  <c r="K174" i="1"/>
  <c r="L174" i="1" s="1"/>
  <c r="N174" i="1" s="1"/>
  <c r="K175" i="1"/>
  <c r="K176" i="1"/>
  <c r="K177" i="1"/>
  <c r="L177" i="1" s="1"/>
  <c r="N177" i="1" s="1"/>
  <c r="K179" i="1"/>
  <c r="K180" i="1"/>
  <c r="K181" i="1"/>
  <c r="L181" i="1" s="1"/>
  <c r="N181" i="1" s="1"/>
  <c r="K182" i="1"/>
  <c r="K183" i="1"/>
  <c r="L183" i="1" s="1"/>
  <c r="N183" i="1" s="1"/>
  <c r="K184" i="1"/>
  <c r="K185" i="1"/>
  <c r="K186" i="1"/>
  <c r="L186" i="1" s="1"/>
  <c r="N186" i="1" s="1"/>
  <c r="K187" i="1"/>
  <c r="K188" i="1"/>
  <c r="K189" i="1"/>
  <c r="L189" i="1" s="1"/>
  <c r="N189" i="1" s="1"/>
  <c r="K190" i="1"/>
  <c r="K191" i="1"/>
  <c r="L191" i="1" s="1"/>
  <c r="N191" i="1" s="1"/>
  <c r="K192" i="1"/>
  <c r="K193" i="1"/>
  <c r="K194" i="1"/>
  <c r="L194" i="1" s="1"/>
  <c r="N194" i="1" s="1"/>
  <c r="K195" i="1"/>
  <c r="K196" i="1"/>
  <c r="K197" i="1"/>
  <c r="L197" i="1" s="1"/>
  <c r="N197" i="1" s="1"/>
  <c r="K198" i="1"/>
  <c r="K199" i="1"/>
  <c r="L199" i="1" s="1"/>
  <c r="N199" i="1" s="1"/>
  <c r="K200" i="1"/>
  <c r="K201" i="1"/>
  <c r="K202" i="1"/>
  <c r="L202" i="1" s="1"/>
  <c r="N202" i="1" s="1"/>
  <c r="K203" i="1"/>
  <c r="K204" i="1"/>
  <c r="K205" i="1"/>
  <c r="L205" i="1" s="1"/>
  <c r="N205" i="1" s="1"/>
  <c r="K206" i="1"/>
  <c r="K207" i="1"/>
  <c r="L207" i="1" s="1"/>
  <c r="N207" i="1" s="1"/>
  <c r="K208" i="1"/>
  <c r="K209" i="1"/>
  <c r="K210" i="1"/>
  <c r="L210" i="1" s="1"/>
  <c r="N210" i="1" s="1"/>
  <c r="K211" i="1"/>
  <c r="L170" i="1"/>
  <c r="N170" i="1" s="1"/>
  <c r="L171" i="1"/>
  <c r="N171" i="1" s="1"/>
  <c r="L173" i="1"/>
  <c r="N173" i="1" s="1"/>
  <c r="L175" i="1"/>
  <c r="N175" i="1" s="1"/>
  <c r="L176" i="1"/>
  <c r="N176" i="1" s="1"/>
  <c r="L179" i="1"/>
  <c r="N179" i="1" s="1"/>
  <c r="L180" i="1"/>
  <c r="N180" i="1" s="1"/>
  <c r="L182" i="1"/>
  <c r="N182" i="1" s="1"/>
  <c r="L184" i="1"/>
  <c r="N184" i="1" s="1"/>
  <c r="L185" i="1"/>
  <c r="N185" i="1" s="1"/>
  <c r="L187" i="1"/>
  <c r="N187" i="1" s="1"/>
  <c r="L188" i="1"/>
  <c r="N188" i="1" s="1"/>
  <c r="L190" i="1"/>
  <c r="N190" i="1" s="1"/>
  <c r="L192" i="1"/>
  <c r="N192" i="1" s="1"/>
  <c r="L193" i="1"/>
  <c r="N193" i="1" s="1"/>
  <c r="L195" i="1"/>
  <c r="N195" i="1" s="1"/>
  <c r="L196" i="1"/>
  <c r="N196" i="1" s="1"/>
  <c r="L198" i="1"/>
  <c r="N198" i="1" s="1"/>
  <c r="L200" i="1"/>
  <c r="N200" i="1" s="1"/>
  <c r="L201" i="1"/>
  <c r="N201" i="1" s="1"/>
  <c r="L203" i="1"/>
  <c r="N203" i="1" s="1"/>
  <c r="L204" i="1"/>
  <c r="N204" i="1" s="1"/>
  <c r="L206" i="1"/>
  <c r="N206" i="1" s="1"/>
  <c r="L208" i="1"/>
  <c r="N208" i="1" s="1"/>
  <c r="L209" i="1"/>
  <c r="N209" i="1" s="1"/>
  <c r="L211" i="1"/>
  <c r="N211" i="1" s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167" i="1"/>
  <c r="M166" i="1"/>
  <c r="M165" i="1"/>
  <c r="M164" i="1"/>
  <c r="M163" i="1"/>
  <c r="M162" i="1"/>
  <c r="K164" i="1"/>
  <c r="L164" i="1" s="1"/>
  <c r="N164" i="1" s="1"/>
  <c r="L163" i="1"/>
  <c r="N163" i="1" s="1"/>
  <c r="K163" i="1"/>
  <c r="L162" i="1"/>
  <c r="N162" i="1" s="1"/>
  <c r="K162" i="1"/>
  <c r="M161" i="1"/>
  <c r="N161" i="1"/>
  <c r="M158" i="1"/>
  <c r="M159" i="1"/>
  <c r="M160" i="1"/>
  <c r="K161" i="1"/>
  <c r="L161" i="1" s="1"/>
  <c r="K160" i="1"/>
  <c r="L160" i="1" s="1"/>
  <c r="N160" i="1" s="1"/>
  <c r="K159" i="1"/>
  <c r="L159" i="1" s="1"/>
  <c r="N159" i="1" s="1"/>
  <c r="L158" i="1"/>
  <c r="N158" i="1" s="1"/>
  <c r="K158" i="1"/>
  <c r="M155" i="1"/>
  <c r="M156" i="1"/>
  <c r="M157" i="1"/>
  <c r="K157" i="1"/>
  <c r="L157" i="1" s="1"/>
  <c r="N157" i="1" s="1"/>
  <c r="L156" i="1"/>
  <c r="N156" i="1"/>
  <c r="K156" i="1"/>
  <c r="L155" i="1"/>
  <c r="N155" i="1"/>
  <c r="K155" i="1"/>
  <c r="M151" i="1"/>
  <c r="M152" i="1"/>
  <c r="M153" i="1"/>
  <c r="M154" i="1"/>
  <c r="K154" i="1"/>
  <c r="L154" i="1" s="1"/>
  <c r="N154" i="1" s="1"/>
  <c r="K153" i="1"/>
  <c r="L153" i="1"/>
  <c r="N153" i="1"/>
  <c r="L152" i="1"/>
  <c r="N152" i="1"/>
  <c r="K152" i="1"/>
  <c r="L151" i="1"/>
  <c r="N151" i="1"/>
  <c r="K151" i="1"/>
  <c r="M149" i="1"/>
  <c r="M150" i="1"/>
  <c r="L150" i="1"/>
  <c r="N150" i="1"/>
  <c r="K150" i="1"/>
  <c r="L149" i="1"/>
  <c r="N149" i="1"/>
  <c r="K149" i="1"/>
  <c r="M148" i="1"/>
  <c r="L148" i="1"/>
  <c r="N148" i="1" s="1"/>
  <c r="K148" i="1"/>
  <c r="M144" i="1"/>
  <c r="M145" i="1"/>
  <c r="M146" i="1"/>
  <c r="M147" i="1"/>
  <c r="K147" i="1"/>
  <c r="L147" i="1" s="1"/>
  <c r="N147" i="1" s="1"/>
  <c r="K146" i="1"/>
  <c r="L146" i="1" s="1"/>
  <c r="N146" i="1" s="1"/>
  <c r="L145" i="1"/>
  <c r="N145" i="1" s="1"/>
  <c r="K145" i="1"/>
  <c r="L144" i="1"/>
  <c r="N144" i="1" s="1"/>
  <c r="K144" i="1"/>
  <c r="M142" i="1"/>
  <c r="M143" i="1"/>
  <c r="L143" i="1"/>
  <c r="N143" i="1" s="1"/>
  <c r="K143" i="1"/>
  <c r="L142" i="1"/>
  <c r="N142" i="1" s="1"/>
  <c r="K142" i="1"/>
  <c r="M138" i="1"/>
  <c r="M139" i="1"/>
  <c r="M140" i="1"/>
  <c r="M141" i="1"/>
  <c r="K141" i="1"/>
  <c r="L141" i="1" s="1"/>
  <c r="N141" i="1" s="1"/>
  <c r="K140" i="1"/>
  <c r="L140" i="1" s="1"/>
  <c r="N140" i="1" s="1"/>
  <c r="K139" i="1"/>
  <c r="L139" i="1" s="1"/>
  <c r="N139" i="1" s="1"/>
  <c r="K138" i="1"/>
  <c r="L138" i="1" s="1"/>
  <c r="N138" i="1" s="1"/>
  <c r="M135" i="1"/>
  <c r="M136" i="1"/>
  <c r="M137" i="1"/>
  <c r="K137" i="1"/>
  <c r="L137" i="1"/>
  <c r="N137" i="1"/>
  <c r="L136" i="1"/>
  <c r="N136" i="1"/>
  <c r="K136" i="1"/>
  <c r="K135" i="1"/>
  <c r="L135" i="1"/>
  <c r="N135" i="1" s="1"/>
  <c r="M132" i="1"/>
  <c r="M133" i="1"/>
  <c r="M134" i="1"/>
  <c r="K134" i="1"/>
  <c r="L134" i="1" s="1"/>
  <c r="N134" i="1" s="1"/>
  <c r="K133" i="1"/>
  <c r="L133" i="1" s="1"/>
  <c r="N133" i="1" s="1"/>
  <c r="K132" i="1"/>
  <c r="L132" i="1" s="1"/>
  <c r="N132" i="1" s="1"/>
  <c r="M130" i="1"/>
  <c r="M131" i="1"/>
  <c r="K131" i="1"/>
  <c r="L131" i="1" s="1"/>
  <c r="N131" i="1" s="1"/>
  <c r="K130" i="1"/>
  <c r="L130" i="1" s="1"/>
  <c r="N130" i="1" s="1"/>
  <c r="M128" i="1"/>
  <c r="M129" i="1"/>
  <c r="K129" i="1"/>
  <c r="L129" i="1" s="1"/>
  <c r="N129" i="1" s="1"/>
  <c r="L128" i="1"/>
  <c r="N128" i="1" s="1"/>
  <c r="K128" i="1"/>
  <c r="M125" i="1"/>
  <c r="M126" i="1"/>
  <c r="M127" i="1"/>
  <c r="K127" i="1"/>
  <c r="L127" i="1" s="1"/>
  <c r="N127" i="1" s="1"/>
  <c r="K126" i="1"/>
  <c r="L126" i="1"/>
  <c r="N126" i="1" s="1"/>
  <c r="K125" i="1"/>
  <c r="L125" i="1"/>
  <c r="N125" i="1" s="1"/>
  <c r="M122" i="1"/>
  <c r="M123" i="1"/>
  <c r="M124" i="1"/>
  <c r="K124" i="1"/>
  <c r="L124" i="1" s="1"/>
  <c r="N124" i="1" s="1"/>
  <c r="L123" i="1"/>
  <c r="N123" i="1" s="1"/>
  <c r="K123" i="1"/>
  <c r="K122" i="1"/>
  <c r="L122" i="1" s="1"/>
  <c r="N122" i="1" s="1"/>
  <c r="M120" i="1"/>
  <c r="M121" i="1"/>
  <c r="K121" i="1"/>
  <c r="L121" i="1" s="1"/>
  <c r="N121" i="1" s="1"/>
  <c r="K120" i="1"/>
  <c r="L120" i="1" s="1"/>
  <c r="N120" i="1" s="1"/>
  <c r="M115" i="1"/>
  <c r="M116" i="1"/>
  <c r="M117" i="1"/>
  <c r="M118" i="1"/>
  <c r="M119" i="1"/>
  <c r="K119" i="1"/>
  <c r="L119" i="1" s="1"/>
  <c r="N119" i="1" s="1"/>
  <c r="K118" i="1"/>
  <c r="L118" i="1"/>
  <c r="N118" i="1"/>
  <c r="K117" i="1"/>
  <c r="L117" i="1"/>
  <c r="N117" i="1"/>
  <c r="K116" i="1"/>
  <c r="L116" i="1"/>
  <c r="N116" i="1" s="1"/>
  <c r="K115" i="1"/>
  <c r="L115" i="1"/>
  <c r="N115" i="1" s="1"/>
  <c r="M112" i="1"/>
  <c r="M113" i="1"/>
  <c r="M114" i="1"/>
  <c r="K114" i="1"/>
  <c r="L114" i="1" s="1"/>
  <c r="N114" i="1" s="1"/>
  <c r="K113" i="1"/>
  <c r="L113" i="1" s="1"/>
  <c r="N113" i="1" s="1"/>
  <c r="L112" i="1"/>
  <c r="N112" i="1" s="1"/>
  <c r="K112" i="1"/>
  <c r="M108" i="1"/>
  <c r="M109" i="1"/>
  <c r="M110" i="1"/>
  <c r="M111" i="1"/>
  <c r="K111" i="1"/>
  <c r="L111" i="1"/>
  <c r="N111" i="1" s="1"/>
  <c r="K110" i="1"/>
  <c r="L110" i="1" s="1"/>
  <c r="N110" i="1" s="1"/>
  <c r="K109" i="1"/>
  <c r="L109" i="1" s="1"/>
  <c r="N109" i="1" s="1"/>
  <c r="K108" i="1"/>
  <c r="L108" i="1" s="1"/>
  <c r="N108" i="1" s="1"/>
  <c r="M103" i="1"/>
  <c r="M104" i="1"/>
  <c r="M105" i="1"/>
  <c r="M106" i="1"/>
  <c r="M107" i="1"/>
  <c r="K107" i="1"/>
  <c r="L107" i="1" s="1"/>
  <c r="N107" i="1" s="1"/>
  <c r="K106" i="1"/>
  <c r="L106" i="1"/>
  <c r="N106" i="1"/>
  <c r="K105" i="1"/>
  <c r="L105" i="1" s="1"/>
  <c r="N105" i="1" s="1"/>
  <c r="K104" i="1"/>
  <c r="L104" i="1"/>
  <c r="N104" i="1" s="1"/>
  <c r="K103" i="1"/>
  <c r="L103" i="1"/>
  <c r="N103" i="1" s="1"/>
  <c r="M99" i="1"/>
  <c r="M100" i="1"/>
  <c r="M101" i="1"/>
  <c r="M102" i="1"/>
  <c r="K102" i="1"/>
  <c r="L102" i="1" s="1"/>
  <c r="N102" i="1" s="1"/>
  <c r="K101" i="1"/>
  <c r="L101" i="1"/>
  <c r="N101" i="1"/>
  <c r="K100" i="1"/>
  <c r="L100" i="1"/>
  <c r="N100" i="1" s="1"/>
  <c r="K99" i="1"/>
  <c r="L99" i="1"/>
  <c r="N99" i="1" s="1"/>
  <c r="M96" i="1"/>
  <c r="M97" i="1"/>
  <c r="M98" i="1"/>
  <c r="K98" i="1"/>
  <c r="L98" i="1" s="1"/>
  <c r="N98" i="1" s="1"/>
  <c r="L97" i="1"/>
  <c r="N97" i="1" s="1"/>
  <c r="K97" i="1"/>
  <c r="K96" i="1"/>
  <c r="L96" i="1" s="1"/>
  <c r="N96" i="1" s="1"/>
  <c r="M95" i="1"/>
  <c r="L95" i="1"/>
  <c r="N95" i="1"/>
  <c r="K95" i="1"/>
  <c r="M94" i="1"/>
  <c r="K94" i="1"/>
  <c r="L94" i="1" s="1"/>
  <c r="N94" i="1" s="1"/>
  <c r="M92" i="1"/>
  <c r="M93" i="1"/>
  <c r="L93" i="1"/>
  <c r="N93" i="1" s="1"/>
  <c r="K93" i="1"/>
  <c r="K92" i="1"/>
  <c r="L92" i="1" s="1"/>
  <c r="N92" i="1" s="1"/>
  <c r="M89" i="1"/>
  <c r="M90" i="1"/>
  <c r="M91" i="1"/>
  <c r="K91" i="1"/>
  <c r="L91" i="1" s="1"/>
  <c r="N91" i="1" s="1"/>
  <c r="K90" i="1"/>
  <c r="L90" i="1"/>
  <c r="N90" i="1" s="1"/>
  <c r="K89" i="1"/>
  <c r="L89" i="1"/>
  <c r="N89" i="1" s="1"/>
  <c r="M83" i="1"/>
  <c r="M84" i="1"/>
  <c r="M85" i="1"/>
  <c r="M86" i="1"/>
  <c r="M87" i="1"/>
  <c r="M88" i="1"/>
  <c r="K88" i="1"/>
  <c r="L88" i="1" s="1"/>
  <c r="N88" i="1" s="1"/>
  <c r="K87" i="1"/>
  <c r="L87" i="1" s="1"/>
  <c r="N87" i="1" s="1"/>
  <c r="K86" i="1"/>
  <c r="L86" i="1"/>
  <c r="N86" i="1"/>
  <c r="K85" i="1"/>
  <c r="L85" i="1"/>
  <c r="N85" i="1"/>
  <c r="K84" i="1"/>
  <c r="L84" i="1"/>
  <c r="N84" i="1" s="1"/>
  <c r="K83" i="1"/>
  <c r="L83" i="1"/>
  <c r="N83" i="1" s="1"/>
  <c r="K82" i="1"/>
  <c r="L82" i="1"/>
  <c r="N82" i="1" s="1"/>
  <c r="M82" i="1"/>
  <c r="M81" i="1"/>
  <c r="K81" i="1"/>
  <c r="L81" i="1"/>
  <c r="N81" i="1" s="1"/>
  <c r="M80" i="1"/>
  <c r="L80" i="1"/>
  <c r="N80" i="1" s="1"/>
  <c r="K80" i="1"/>
  <c r="M78" i="1"/>
  <c r="M79" i="1"/>
  <c r="L79" i="1"/>
  <c r="N79" i="1" s="1"/>
  <c r="K79" i="1"/>
  <c r="K78" i="1"/>
  <c r="L78" i="1" s="1"/>
  <c r="N78" i="1" s="1"/>
  <c r="M77" i="1"/>
  <c r="L77" i="1"/>
  <c r="N77" i="1"/>
  <c r="K77" i="1"/>
  <c r="M76" i="1"/>
  <c r="K76" i="1"/>
  <c r="L76" i="1" s="1"/>
  <c r="N76" i="1" s="1"/>
  <c r="M74" i="1"/>
  <c r="M75" i="1"/>
  <c r="L75" i="1"/>
  <c r="N75" i="1" s="1"/>
  <c r="K75" i="1"/>
  <c r="L74" i="1"/>
  <c r="N74" i="1" s="1"/>
  <c r="K74" i="1"/>
  <c r="M71" i="1"/>
  <c r="M72" i="1"/>
  <c r="M73" i="1"/>
  <c r="K73" i="1"/>
  <c r="L73" i="1" s="1"/>
  <c r="N73" i="1" s="1"/>
  <c r="K72" i="1"/>
  <c r="L72" i="1"/>
  <c r="N72" i="1" s="1"/>
  <c r="K71" i="1"/>
  <c r="L71" i="1"/>
  <c r="N71" i="1" s="1"/>
  <c r="M69" i="1"/>
  <c r="M70" i="1"/>
  <c r="L70" i="1"/>
  <c r="N70" i="1"/>
  <c r="K70" i="1"/>
  <c r="L69" i="1"/>
  <c r="N69" i="1"/>
  <c r="K69" i="1"/>
  <c r="M67" i="1"/>
  <c r="M68" i="1"/>
  <c r="L68" i="1"/>
  <c r="N68" i="1"/>
  <c r="K68" i="1"/>
  <c r="K67" i="1"/>
  <c r="L67" i="1"/>
  <c r="N67" i="1" s="1"/>
  <c r="M65" i="1"/>
  <c r="M66" i="1"/>
  <c r="L66" i="1"/>
  <c r="N66" i="1"/>
  <c r="K66" i="1"/>
  <c r="K65" i="1"/>
  <c r="L65" i="1"/>
  <c r="N65" i="1" s="1"/>
  <c r="M63" i="1"/>
  <c r="M64" i="1"/>
  <c r="L64" i="1"/>
  <c r="N64" i="1"/>
  <c r="K64" i="1"/>
  <c r="L63" i="1"/>
  <c r="N63" i="1"/>
  <c r="K63" i="1"/>
  <c r="K62" i="1"/>
  <c r="L62" i="1" s="1"/>
  <c r="N62" i="1" s="1"/>
  <c r="M62" i="1"/>
  <c r="M61" i="1"/>
  <c r="K61" i="1"/>
  <c r="L61" i="1"/>
  <c r="N61" i="1" s="1"/>
  <c r="K60" i="1"/>
  <c r="L60" i="1" s="1"/>
  <c r="N60" i="1" s="1"/>
  <c r="M60" i="1"/>
  <c r="M58" i="1"/>
  <c r="M59" i="1"/>
  <c r="K59" i="1"/>
  <c r="L59" i="1" s="1"/>
  <c r="N59" i="1" s="1"/>
  <c r="L58" i="1"/>
  <c r="N58" i="1" s="1"/>
  <c r="K58" i="1"/>
  <c r="M57" i="1"/>
  <c r="K57" i="1"/>
  <c r="L57" i="1"/>
  <c r="N57" i="1" s="1"/>
  <c r="M56" i="1"/>
  <c r="K56" i="1"/>
  <c r="L56" i="1" s="1"/>
  <c r="N56" i="1" s="1"/>
  <c r="M55" i="1"/>
  <c r="L55" i="1"/>
  <c r="N55" i="1"/>
  <c r="K55" i="1"/>
  <c r="M54" i="1"/>
  <c r="K54" i="1"/>
  <c r="L54" i="1" s="1"/>
  <c r="N54" i="1" s="1"/>
  <c r="M53" i="1"/>
  <c r="K53" i="1"/>
  <c r="L53" i="1"/>
  <c r="N53" i="1" s="1"/>
  <c r="M52" i="1"/>
  <c r="K52" i="1"/>
  <c r="L52" i="1" s="1"/>
  <c r="N52" i="1" s="1"/>
  <c r="N4" i="1"/>
  <c r="N5" i="1"/>
  <c r="N12" i="1"/>
  <c r="N13" i="1"/>
  <c r="N20" i="1"/>
  <c r="N21" i="1"/>
  <c r="N29" i="1"/>
  <c r="N36" i="1"/>
  <c r="N37" i="1"/>
  <c r="N44" i="1"/>
  <c r="N45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2" i="1"/>
  <c r="M213" i="1" s="1"/>
  <c r="K35" i="1"/>
  <c r="L35" i="1" s="1"/>
  <c r="N35" i="1" s="1"/>
  <c r="K36" i="1"/>
  <c r="L36" i="1"/>
  <c r="K37" i="1"/>
  <c r="L37" i="1"/>
  <c r="K38" i="1"/>
  <c r="L38" i="1"/>
  <c r="N38" i="1" s="1"/>
  <c r="K39" i="1"/>
  <c r="L39" i="1" s="1"/>
  <c r="N39" i="1" s="1"/>
  <c r="K40" i="1"/>
  <c r="L40" i="1"/>
  <c r="N40" i="1" s="1"/>
  <c r="K41" i="1"/>
  <c r="L41" i="1"/>
  <c r="N41" i="1" s="1"/>
  <c r="K42" i="1"/>
  <c r="L42" i="1"/>
  <c r="N42" i="1" s="1"/>
  <c r="K43" i="1"/>
  <c r="L43" i="1" s="1"/>
  <c r="N43" i="1" s="1"/>
  <c r="K44" i="1"/>
  <c r="L44" i="1"/>
  <c r="K45" i="1"/>
  <c r="L45" i="1"/>
  <c r="K46" i="1"/>
  <c r="L46" i="1"/>
  <c r="N46" i="1" s="1"/>
  <c r="K47" i="1"/>
  <c r="L47" i="1" s="1"/>
  <c r="N47" i="1" s="1"/>
  <c r="K48" i="1"/>
  <c r="L48" i="1"/>
  <c r="N48" i="1" s="1"/>
  <c r="K49" i="1"/>
  <c r="L49" i="1"/>
  <c r="N49" i="1" s="1"/>
  <c r="K50" i="1"/>
  <c r="L50" i="1"/>
  <c r="N50" i="1" s="1"/>
  <c r="K24" i="1"/>
  <c r="L24" i="1" s="1"/>
  <c r="N24" i="1" s="1"/>
  <c r="K25" i="1"/>
  <c r="L25" i="1"/>
  <c r="N25" i="1" s="1"/>
  <c r="K26" i="1"/>
  <c r="L26" i="1"/>
  <c r="N26" i="1" s="1"/>
  <c r="K27" i="1"/>
  <c r="L27" i="1"/>
  <c r="N27" i="1" s="1"/>
  <c r="K28" i="1"/>
  <c r="L28" i="1" s="1"/>
  <c r="N28" i="1" s="1"/>
  <c r="K29" i="1"/>
  <c r="L29" i="1"/>
  <c r="K30" i="1"/>
  <c r="L30" i="1"/>
  <c r="N30" i="1" s="1"/>
  <c r="K31" i="1"/>
  <c r="L31" i="1"/>
  <c r="N31" i="1" s="1"/>
  <c r="K32" i="1"/>
  <c r="L32" i="1" s="1"/>
  <c r="N32" i="1" s="1"/>
  <c r="K33" i="1"/>
  <c r="L33" i="1"/>
  <c r="N33" i="1" s="1"/>
  <c r="K34" i="1"/>
  <c r="L34" i="1"/>
  <c r="N34" i="1" s="1"/>
  <c r="K5" i="1"/>
  <c r="L5" i="1"/>
  <c r="K6" i="1"/>
  <c r="L6" i="1" s="1"/>
  <c r="N6" i="1" s="1"/>
  <c r="K7" i="1"/>
  <c r="L7" i="1"/>
  <c r="N7" i="1" s="1"/>
  <c r="K8" i="1"/>
  <c r="L8" i="1"/>
  <c r="N8" i="1" s="1"/>
  <c r="K9" i="1"/>
  <c r="L9" i="1"/>
  <c r="N9" i="1" s="1"/>
  <c r="K10" i="1"/>
  <c r="L10" i="1" s="1"/>
  <c r="N10" i="1" s="1"/>
  <c r="K11" i="1"/>
  <c r="L11" i="1"/>
  <c r="N11" i="1" s="1"/>
  <c r="K12" i="1"/>
  <c r="L12" i="1"/>
  <c r="K13" i="1"/>
  <c r="L13" i="1"/>
  <c r="K14" i="1"/>
  <c r="L14" i="1" s="1"/>
  <c r="N14" i="1" s="1"/>
  <c r="K15" i="1"/>
  <c r="L15" i="1"/>
  <c r="N15" i="1" s="1"/>
  <c r="K16" i="1"/>
  <c r="L16" i="1"/>
  <c r="N16" i="1" s="1"/>
  <c r="K17" i="1"/>
  <c r="L17" i="1"/>
  <c r="N17" i="1" s="1"/>
  <c r="K18" i="1"/>
  <c r="L18" i="1" s="1"/>
  <c r="N18" i="1" s="1"/>
  <c r="K19" i="1"/>
  <c r="L19" i="1"/>
  <c r="N19" i="1" s="1"/>
  <c r="K20" i="1"/>
  <c r="L20" i="1"/>
  <c r="K21" i="1"/>
  <c r="L21" i="1"/>
  <c r="K22" i="1"/>
  <c r="L22" i="1" s="1"/>
  <c r="N22" i="1" s="1"/>
  <c r="K23" i="1"/>
  <c r="L23" i="1"/>
  <c r="N23" i="1" s="1"/>
  <c r="K4" i="1"/>
  <c r="L4" i="1"/>
  <c r="K3" i="1"/>
  <c r="L3" i="1"/>
  <c r="N3" i="1" s="1"/>
  <c r="K2" i="1"/>
  <c r="M215" i="1" l="1"/>
  <c r="M214" i="1"/>
  <c r="L2" i="1"/>
  <c r="K213" i="1"/>
  <c r="K214" i="1"/>
  <c r="K215" i="1"/>
  <c r="P214" i="1"/>
  <c r="L213" i="1" l="1"/>
  <c r="N2" i="1"/>
  <c r="L214" i="1"/>
  <c r="L215" i="1"/>
  <c r="N213" i="1" l="1"/>
  <c r="N214" i="1"/>
  <c r="N215" i="1"/>
</calcChain>
</file>

<file path=xl/sharedStrings.xml><?xml version="1.0" encoding="utf-8"?>
<sst xmlns="http://schemas.openxmlformats.org/spreadsheetml/2006/main" count="226" uniqueCount="22">
  <si>
    <t>Zone</t>
  </si>
  <si>
    <t>N°</t>
  </si>
  <si>
    <t>Elevation [m.a.s.l.]</t>
  </si>
  <si>
    <t>Max. Width [m]</t>
  </si>
  <si>
    <t>Min. Width [m]</t>
  </si>
  <si>
    <t>Height [m]</t>
  </si>
  <si>
    <t>Elongation [°]</t>
  </si>
  <si>
    <t>Area [m2]</t>
  </si>
  <si>
    <t>Radius [m]</t>
  </si>
  <si>
    <t>Volume [m3]</t>
  </si>
  <si>
    <t>Distance to vent [km]</t>
  </si>
  <si>
    <t>North [m]</t>
  </si>
  <si>
    <t>East [m]</t>
  </si>
  <si>
    <t>A1-A2 - Los Maquis</t>
  </si>
  <si>
    <t>A3 - Los Maquis N</t>
  </si>
  <si>
    <t>Monterilla</t>
  </si>
  <si>
    <t>p</t>
  </si>
  <si>
    <t>La Laguna</t>
  </si>
  <si>
    <t>Las Arboledas</t>
  </si>
  <si>
    <t>MAX</t>
  </si>
  <si>
    <t>MIN</t>
  </si>
  <si>
    <t>AVER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</si>
</sst>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43131350184693"/>
          <c:y val="3.3720071355641278E-2"/>
          <c:w val="0.88174823622778054"/>
          <c:h val="0.84409515911893551"/>
        </c:manualLayout>
      </c:layout>
      <c:scatterChart>
        <c:scatterStyle val="lineMarker"/>
        <c:varyColors val="0"/>
        <c:ser>
          <c:idx val="0"/>
          <c:order val="0"/>
          <c:tx>
            <c:v>Los Maquis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F0000">
                  <a:alpha val="50000"/>
                </a:srgbClr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Teno!$M$2:$M$50</c:f>
              <c:numCache>
                <c:formatCode>0.0</c:formatCode>
                <c:ptCount val="49"/>
                <c:pt idx="0">
                  <c:v>34.06328783770001</c:v>
                </c:pt>
                <c:pt idx="1">
                  <c:v>34.083022573598264</c:v>
                </c:pt>
                <c:pt idx="2">
                  <c:v>34.23892692919727</c:v>
                </c:pt>
                <c:pt idx="3">
                  <c:v>36.015974264374464</c:v>
                </c:pt>
                <c:pt idx="4">
                  <c:v>36.36714027657672</c:v>
                </c:pt>
                <c:pt idx="5">
                  <c:v>36.489073052684141</c:v>
                </c:pt>
                <c:pt idx="6">
                  <c:v>36.967157667118414</c:v>
                </c:pt>
                <c:pt idx="7">
                  <c:v>37.133128716004016</c:v>
                </c:pt>
                <c:pt idx="8">
                  <c:v>36.553717053143934</c:v>
                </c:pt>
                <c:pt idx="9">
                  <c:v>36.517810854102315</c:v>
                </c:pt>
                <c:pt idx="10">
                  <c:v>39.621967561129544</c:v>
                </c:pt>
                <c:pt idx="11">
                  <c:v>39.465178798973092</c:v>
                </c:pt>
                <c:pt idx="12">
                  <c:v>39.549256440545129</c:v>
                </c:pt>
                <c:pt idx="13">
                  <c:v>39.408056595103417</c:v>
                </c:pt>
                <c:pt idx="14">
                  <c:v>39.383645578521325</c:v>
                </c:pt>
                <c:pt idx="15">
                  <c:v>39.322032004971462</c:v>
                </c:pt>
                <c:pt idx="16">
                  <c:v>39.238889389207877</c:v>
                </c:pt>
                <c:pt idx="17">
                  <c:v>39.199222953172331</c:v>
                </c:pt>
                <c:pt idx="18">
                  <c:v>39.13350412370454</c:v>
                </c:pt>
                <c:pt idx="19">
                  <c:v>39.078309273479412</c:v>
                </c:pt>
                <c:pt idx="20">
                  <c:v>39.103739317729001</c:v>
                </c:pt>
                <c:pt idx="21">
                  <c:v>39.021671822859012</c:v>
                </c:pt>
                <c:pt idx="22">
                  <c:v>38.961479922719853</c:v>
                </c:pt>
                <c:pt idx="23">
                  <c:v>38.87256984440414</c:v>
                </c:pt>
                <c:pt idx="24">
                  <c:v>38.800895364660292</c:v>
                </c:pt>
                <c:pt idx="25">
                  <c:v>38.78926610011591</c:v>
                </c:pt>
                <c:pt idx="26">
                  <c:v>38.612861963340663</c:v>
                </c:pt>
                <c:pt idx="27">
                  <c:v>39.089875543419168</c:v>
                </c:pt>
                <c:pt idx="28">
                  <c:v>38.985223110814694</c:v>
                </c:pt>
                <c:pt idx="29">
                  <c:v>38.928822805217216</c:v>
                </c:pt>
                <c:pt idx="30">
                  <c:v>38.817247983338547</c:v>
                </c:pt>
                <c:pt idx="31">
                  <c:v>38.706463504174593</c:v>
                </c:pt>
                <c:pt idx="32">
                  <c:v>38.530289500599395</c:v>
                </c:pt>
                <c:pt idx="33">
                  <c:v>39.58855287691604</c:v>
                </c:pt>
                <c:pt idx="34">
                  <c:v>39.44082132185018</c:v>
                </c:pt>
                <c:pt idx="35">
                  <c:v>39.490809563745337</c:v>
                </c:pt>
                <c:pt idx="36">
                  <c:v>39.292000891124154</c:v>
                </c:pt>
                <c:pt idx="37">
                  <c:v>39.470041568850846</c:v>
                </c:pt>
                <c:pt idx="38">
                  <c:v>39.441143568656713</c:v>
                </c:pt>
                <c:pt idx="39">
                  <c:v>38.841788352961089</c:v>
                </c:pt>
                <c:pt idx="40">
                  <c:v>38.119601808577421</c:v>
                </c:pt>
                <c:pt idx="41">
                  <c:v>38.00577788968409</c:v>
                </c:pt>
                <c:pt idx="42">
                  <c:v>37.958616152836782</c:v>
                </c:pt>
                <c:pt idx="43">
                  <c:v>37.797543574385898</c:v>
                </c:pt>
                <c:pt idx="44">
                  <c:v>37.734341946997361</c:v>
                </c:pt>
                <c:pt idx="45">
                  <c:v>37.458451360153909</c:v>
                </c:pt>
                <c:pt idx="46">
                  <c:v>37.415804120146966</c:v>
                </c:pt>
                <c:pt idx="47">
                  <c:v>37.237436540879195</c:v>
                </c:pt>
                <c:pt idx="48">
                  <c:v>37.1151724280246</c:v>
                </c:pt>
              </c:numCache>
            </c:numRef>
          </c:xVal>
          <c:yVal>
            <c:numRef>
              <c:f>Teno!$L$2:$L$50</c:f>
              <c:numCache>
                <c:formatCode>0</c:formatCode>
                <c:ptCount val="49"/>
                <c:pt idx="0">
                  <c:v>33778.055384612511</c:v>
                </c:pt>
                <c:pt idx="1">
                  <c:v>2768.8160012499998</c:v>
                </c:pt>
                <c:pt idx="2">
                  <c:v>7001.3898557562516</c:v>
                </c:pt>
                <c:pt idx="3">
                  <c:v>13641.673161249999</c:v>
                </c:pt>
                <c:pt idx="4">
                  <c:v>24966.300856028123</c:v>
                </c:pt>
                <c:pt idx="5">
                  <c:v>105656.20415583749</c:v>
                </c:pt>
                <c:pt idx="6">
                  <c:v>52393.673919009372</c:v>
                </c:pt>
                <c:pt idx="7">
                  <c:v>110399.11668805004</c:v>
                </c:pt>
                <c:pt idx="8">
                  <c:v>13236.564955624999</c:v>
                </c:pt>
                <c:pt idx="9">
                  <c:v>5059.6669731531265</c:v>
                </c:pt>
                <c:pt idx="10">
                  <c:v>169303.21429644997</c:v>
                </c:pt>
                <c:pt idx="11">
                  <c:v>31876.792960400006</c:v>
                </c:pt>
                <c:pt idx="12">
                  <c:v>14868.821912900003</c:v>
                </c:pt>
                <c:pt idx="13">
                  <c:v>4363.4708528124993</c:v>
                </c:pt>
                <c:pt idx="14">
                  <c:v>6553.8439120062476</c:v>
                </c:pt>
                <c:pt idx="15">
                  <c:v>13211.57825</c:v>
                </c:pt>
                <c:pt idx="16">
                  <c:v>72944.177056250031</c:v>
                </c:pt>
                <c:pt idx="17">
                  <c:v>22736.213562500001</c:v>
                </c:pt>
                <c:pt idx="18">
                  <c:v>20970.592390625003</c:v>
                </c:pt>
                <c:pt idx="19">
                  <c:v>66284.464083750005</c:v>
                </c:pt>
                <c:pt idx="20">
                  <c:v>88894.145879999982</c:v>
                </c:pt>
                <c:pt idx="21">
                  <c:v>24843.633861249997</c:v>
                </c:pt>
                <c:pt idx="22">
                  <c:v>73613.984125000003</c:v>
                </c:pt>
                <c:pt idx="23">
                  <c:v>78820.235000000001</c:v>
                </c:pt>
                <c:pt idx="24">
                  <c:v>13356.299301249997</c:v>
                </c:pt>
                <c:pt idx="25">
                  <c:v>30055.366653749992</c:v>
                </c:pt>
                <c:pt idx="26">
                  <c:v>12716.792000000001</c:v>
                </c:pt>
                <c:pt idx="27">
                  <c:v>859181.84080999997</c:v>
                </c:pt>
                <c:pt idx="28">
                  <c:v>23284.994343750001</c:v>
                </c:pt>
                <c:pt idx="29">
                  <c:v>5257.0548203124999</c:v>
                </c:pt>
                <c:pt idx="30">
                  <c:v>19884.124250000001</c:v>
                </c:pt>
                <c:pt idx="31">
                  <c:v>304802.46675000002</c:v>
                </c:pt>
                <c:pt idx="32">
                  <c:v>39859.351999999999</c:v>
                </c:pt>
                <c:pt idx="33">
                  <c:v>150612.149125</c:v>
                </c:pt>
                <c:pt idx="34">
                  <c:v>37975.723993349995</c:v>
                </c:pt>
                <c:pt idx="35">
                  <c:v>39674.788874999998</c:v>
                </c:pt>
                <c:pt idx="36">
                  <c:v>775349.49178125011</c:v>
                </c:pt>
                <c:pt idx="37">
                  <c:v>20526.561000000002</c:v>
                </c:pt>
                <c:pt idx="38">
                  <c:v>29884.304125000002</c:v>
                </c:pt>
                <c:pt idx="39">
                  <c:v>16820.180031250002</c:v>
                </c:pt>
                <c:pt idx="40">
                  <c:v>3766.6585</c:v>
                </c:pt>
                <c:pt idx="41">
                  <c:v>12963.007062500001</c:v>
                </c:pt>
                <c:pt idx="42">
                  <c:v>5425.3705</c:v>
                </c:pt>
                <c:pt idx="43">
                  <c:v>9222.6115024999999</c:v>
                </c:pt>
                <c:pt idx="44">
                  <c:v>56324.346187499999</c:v>
                </c:pt>
                <c:pt idx="45">
                  <c:v>1326389.4042187501</c:v>
                </c:pt>
                <c:pt idx="46">
                  <c:v>14489.776062500001</c:v>
                </c:pt>
                <c:pt idx="47">
                  <c:v>187076.91403125002</c:v>
                </c:pt>
                <c:pt idx="48">
                  <c:v>15554.7445625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3F-4711-A775-A2978499C93B}"/>
            </c:ext>
          </c:extLst>
        </c:ser>
        <c:ser>
          <c:idx val="1"/>
          <c:order val="1"/>
          <c:tx>
            <c:v>Monterilla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0070C0">
                  <a:alpha val="50000"/>
                </a:srgbClr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Teno!$M$52:$M$110</c:f>
              <c:numCache>
                <c:formatCode>0.0</c:formatCode>
                <c:ptCount val="59"/>
                <c:pt idx="0">
                  <c:v>64.007862965546167</c:v>
                </c:pt>
                <c:pt idx="1">
                  <c:v>63.780196297171365</c:v>
                </c:pt>
                <c:pt idx="2">
                  <c:v>63.70976145772326</c:v>
                </c:pt>
                <c:pt idx="3">
                  <c:v>63.649892191581905</c:v>
                </c:pt>
                <c:pt idx="4">
                  <c:v>63.453595177893583</c:v>
                </c:pt>
                <c:pt idx="5">
                  <c:v>63.593206972128712</c:v>
                </c:pt>
                <c:pt idx="6">
                  <c:v>63.659249956310354</c:v>
                </c:pt>
                <c:pt idx="7">
                  <c:v>63.743071419566846</c:v>
                </c:pt>
                <c:pt idx="8">
                  <c:v>63.855327123114797</c:v>
                </c:pt>
                <c:pt idx="9">
                  <c:v>63.916136303753532</c:v>
                </c:pt>
                <c:pt idx="10">
                  <c:v>63.488811140231626</c:v>
                </c:pt>
                <c:pt idx="11">
                  <c:v>63.146847680624568</c:v>
                </c:pt>
                <c:pt idx="12">
                  <c:v>63.300635265374709</c:v>
                </c:pt>
                <c:pt idx="13">
                  <c:v>63.31761577949694</c:v>
                </c:pt>
                <c:pt idx="14">
                  <c:v>63.293927805122031</c:v>
                </c:pt>
                <c:pt idx="15">
                  <c:v>63.13442816720525</c:v>
                </c:pt>
                <c:pt idx="16">
                  <c:v>63.179663262793667</c:v>
                </c:pt>
                <c:pt idx="17">
                  <c:v>63.408897246364411</c:v>
                </c:pt>
                <c:pt idx="18">
                  <c:v>62.935386619929496</c:v>
                </c:pt>
                <c:pt idx="19">
                  <c:v>62.653287583334361</c:v>
                </c:pt>
                <c:pt idx="20">
                  <c:v>62.622244306635963</c:v>
                </c:pt>
                <c:pt idx="21">
                  <c:v>62.622748781892355</c:v>
                </c:pt>
                <c:pt idx="22">
                  <c:v>62.39217971829482</c:v>
                </c:pt>
                <c:pt idx="23">
                  <c:v>62.642552031346874</c:v>
                </c:pt>
                <c:pt idx="24">
                  <c:v>62.598482042298755</c:v>
                </c:pt>
                <c:pt idx="25">
                  <c:v>62.115968679559366</c:v>
                </c:pt>
                <c:pt idx="26">
                  <c:v>62.157100350643773</c:v>
                </c:pt>
                <c:pt idx="27">
                  <c:v>62.268599735340125</c:v>
                </c:pt>
                <c:pt idx="28">
                  <c:v>62.202209301599574</c:v>
                </c:pt>
                <c:pt idx="29">
                  <c:v>62.172922506505998</c:v>
                </c:pt>
                <c:pt idx="30">
                  <c:v>62.126013110451566</c:v>
                </c:pt>
                <c:pt idx="31">
                  <c:v>62.059522975840714</c:v>
                </c:pt>
                <c:pt idx="32">
                  <c:v>62.035106133543451</c:v>
                </c:pt>
                <c:pt idx="33">
                  <c:v>61.919750403243711</c:v>
                </c:pt>
                <c:pt idx="34">
                  <c:v>61.862358199473775</c:v>
                </c:pt>
                <c:pt idx="35">
                  <c:v>61.800989668451102</c:v>
                </c:pt>
                <c:pt idx="36">
                  <c:v>61.679226689380599</c:v>
                </c:pt>
                <c:pt idx="37">
                  <c:v>61.669487576920886</c:v>
                </c:pt>
                <c:pt idx="38">
                  <c:v>61.569467709246929</c:v>
                </c:pt>
                <c:pt idx="39">
                  <c:v>61.360397456339868</c:v>
                </c:pt>
                <c:pt idx="40">
                  <c:v>61.488182482490082</c:v>
                </c:pt>
                <c:pt idx="41">
                  <c:v>61.47604712406288</c:v>
                </c:pt>
                <c:pt idx="42">
                  <c:v>61.351721842178151</c:v>
                </c:pt>
                <c:pt idx="43">
                  <c:v>61.577005781379142</c:v>
                </c:pt>
                <c:pt idx="44">
                  <c:v>61.535171934431126</c:v>
                </c:pt>
                <c:pt idx="45">
                  <c:v>61.355696149583373</c:v>
                </c:pt>
                <c:pt idx="46">
                  <c:v>61.357296892871673</c:v>
                </c:pt>
                <c:pt idx="47">
                  <c:v>61.298078803499216</c:v>
                </c:pt>
                <c:pt idx="48">
                  <c:v>61.571420911003834</c:v>
                </c:pt>
                <c:pt idx="49">
                  <c:v>61.525772364107709</c:v>
                </c:pt>
                <c:pt idx="50">
                  <c:v>61.395973320731713</c:v>
                </c:pt>
                <c:pt idx="51">
                  <c:v>61.729136281014007</c:v>
                </c:pt>
                <c:pt idx="52">
                  <c:v>61.089638073899245</c:v>
                </c:pt>
                <c:pt idx="53">
                  <c:v>60.953658495614519</c:v>
                </c:pt>
                <c:pt idx="54">
                  <c:v>61.001322223374792</c:v>
                </c:pt>
                <c:pt idx="55">
                  <c:v>60.899863554855358</c:v>
                </c:pt>
                <c:pt idx="56">
                  <c:v>60.803632342155346</c:v>
                </c:pt>
                <c:pt idx="57">
                  <c:v>60.809193268781321</c:v>
                </c:pt>
                <c:pt idx="58">
                  <c:v>61.011009867072353</c:v>
                </c:pt>
              </c:numCache>
            </c:numRef>
          </c:xVal>
          <c:yVal>
            <c:numRef>
              <c:f>Teno!$L$52:$L$110</c:f>
              <c:numCache>
                <c:formatCode>0</c:formatCode>
                <c:ptCount val="59"/>
                <c:pt idx="0">
                  <c:v>11755.493</c:v>
                </c:pt>
                <c:pt idx="1">
                  <c:v>11674.304859375001</c:v>
                </c:pt>
                <c:pt idx="2">
                  <c:v>5201.5386250000001</c:v>
                </c:pt>
                <c:pt idx="3">
                  <c:v>10120.017890125002</c:v>
                </c:pt>
                <c:pt idx="4">
                  <c:v>5539.0535312500006</c:v>
                </c:pt>
                <c:pt idx="5">
                  <c:v>2966.1650312500001</c:v>
                </c:pt>
                <c:pt idx="6">
                  <c:v>2485.5155312500001</c:v>
                </c:pt>
                <c:pt idx="7">
                  <c:v>14228.638875000001</c:v>
                </c:pt>
                <c:pt idx="8">
                  <c:v>37800.884125000004</c:v>
                </c:pt>
                <c:pt idx="9">
                  <c:v>15863.20059375</c:v>
                </c:pt>
                <c:pt idx="10">
                  <c:v>40852.065999999999</c:v>
                </c:pt>
                <c:pt idx="11">
                  <c:v>42919.173000000003</c:v>
                </c:pt>
                <c:pt idx="12">
                  <c:v>11521.0585625</c:v>
                </c:pt>
                <c:pt idx="13">
                  <c:v>6867.3190000000004</c:v>
                </c:pt>
                <c:pt idx="14">
                  <c:v>199511.95275</c:v>
                </c:pt>
                <c:pt idx="15">
                  <c:v>17509.150250000002</c:v>
                </c:pt>
                <c:pt idx="16">
                  <c:v>18677.788250000001</c:v>
                </c:pt>
                <c:pt idx="17">
                  <c:v>10573.503625000001</c:v>
                </c:pt>
                <c:pt idx="18">
                  <c:v>19276.244000000002</c:v>
                </c:pt>
                <c:pt idx="19">
                  <c:v>197833.21368750001</c:v>
                </c:pt>
                <c:pt idx="20">
                  <c:v>44021.054125000002</c:v>
                </c:pt>
                <c:pt idx="21">
                  <c:v>8891.6230625000007</c:v>
                </c:pt>
                <c:pt idx="22">
                  <c:v>45321.635125000001</c:v>
                </c:pt>
                <c:pt idx="23">
                  <c:v>17797.775562500003</c:v>
                </c:pt>
                <c:pt idx="24">
                  <c:v>20526.561000000002</c:v>
                </c:pt>
                <c:pt idx="25">
                  <c:v>56510.676406250008</c:v>
                </c:pt>
                <c:pt idx="26">
                  <c:v>22081.603500000001</c:v>
                </c:pt>
                <c:pt idx="27">
                  <c:v>11509.081593749999</c:v>
                </c:pt>
                <c:pt idx="28">
                  <c:v>33326.406406250004</c:v>
                </c:pt>
                <c:pt idx="29">
                  <c:v>31217.478187500001</c:v>
                </c:pt>
                <c:pt idx="30">
                  <c:v>12716.792000000001</c:v>
                </c:pt>
                <c:pt idx="31">
                  <c:v>10095.504765625001</c:v>
                </c:pt>
                <c:pt idx="32">
                  <c:v>27892.593125000003</c:v>
                </c:pt>
                <c:pt idx="33">
                  <c:v>100405.28515625001</c:v>
                </c:pt>
                <c:pt idx="34">
                  <c:v>30133.268</c:v>
                </c:pt>
                <c:pt idx="35">
                  <c:v>19276.244000000002</c:v>
                </c:pt>
                <c:pt idx="36">
                  <c:v>118594.57015625</c:v>
                </c:pt>
                <c:pt idx="37">
                  <c:v>63169.282000000007</c:v>
                </c:pt>
                <c:pt idx="38">
                  <c:v>27192.824000000001</c:v>
                </c:pt>
                <c:pt idx="39">
                  <c:v>95848.932093750002</c:v>
                </c:pt>
                <c:pt idx="40">
                  <c:v>22081.603500000001</c:v>
                </c:pt>
                <c:pt idx="41">
                  <c:v>22736.213562500001</c:v>
                </c:pt>
                <c:pt idx="42">
                  <c:v>107049.55765625001</c:v>
                </c:pt>
                <c:pt idx="43">
                  <c:v>20402.8644375</c:v>
                </c:pt>
                <c:pt idx="44">
                  <c:v>34422.495390625001</c:v>
                </c:pt>
                <c:pt idx="45">
                  <c:v>81311.444499999998</c:v>
                </c:pt>
                <c:pt idx="46">
                  <c:v>75185.519500000009</c:v>
                </c:pt>
                <c:pt idx="47">
                  <c:v>46364.613125000003</c:v>
                </c:pt>
                <c:pt idx="48">
                  <c:v>67890.9565</c:v>
                </c:pt>
                <c:pt idx="49">
                  <c:v>28416.634593750001</c:v>
                </c:pt>
                <c:pt idx="50">
                  <c:v>21128.15825</c:v>
                </c:pt>
                <c:pt idx="51">
                  <c:v>51433.816062500002</c:v>
                </c:pt>
                <c:pt idx="52">
                  <c:v>67890.9565</c:v>
                </c:pt>
                <c:pt idx="53">
                  <c:v>37582.549874999997</c:v>
                </c:pt>
                <c:pt idx="54">
                  <c:v>226138.52137500001</c:v>
                </c:pt>
                <c:pt idx="55">
                  <c:v>39146.427843750003</c:v>
                </c:pt>
                <c:pt idx="56">
                  <c:v>94988.750125000006</c:v>
                </c:pt>
                <c:pt idx="57">
                  <c:v>120279.0031875</c:v>
                </c:pt>
                <c:pt idx="58">
                  <c:v>1098827.5870000001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3F-4711-A775-A2978499C93B}"/>
            </c:ext>
          </c:extLst>
        </c:ser>
        <c:ser>
          <c:idx val="2"/>
          <c:order val="2"/>
          <c:tx>
            <c:v>La Laguna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00B050">
                  <a:alpha val="50000"/>
                </a:srgbClr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Teno!$M$111:$M$161</c:f>
              <c:numCache>
                <c:formatCode>0.0</c:formatCode>
                <c:ptCount val="51"/>
                <c:pt idx="0">
                  <c:v>46.364023229223754</c:v>
                </c:pt>
                <c:pt idx="1">
                  <c:v>46.593745030851508</c:v>
                </c:pt>
                <c:pt idx="2">
                  <c:v>47.00408630108663</c:v>
                </c:pt>
                <c:pt idx="3">
                  <c:v>46.903634283496629</c:v>
                </c:pt>
                <c:pt idx="4">
                  <c:v>46.900505178515935</c:v>
                </c:pt>
                <c:pt idx="5">
                  <c:v>46.815528460116738</c:v>
                </c:pt>
                <c:pt idx="6">
                  <c:v>46.701089505492263</c:v>
                </c:pt>
                <c:pt idx="7">
                  <c:v>47.011989162340278</c:v>
                </c:pt>
                <c:pt idx="8">
                  <c:v>47.025303369569023</c:v>
                </c:pt>
                <c:pt idx="9">
                  <c:v>48.096486618047265</c:v>
                </c:pt>
                <c:pt idx="10">
                  <c:v>48.233942664891082</c:v>
                </c:pt>
                <c:pt idx="11">
                  <c:v>48.117931169159796</c:v>
                </c:pt>
                <c:pt idx="12">
                  <c:v>48.209275964278909</c:v>
                </c:pt>
                <c:pt idx="13">
                  <c:v>48.246471580831688</c:v>
                </c:pt>
                <c:pt idx="14">
                  <c:v>48.641036358202726</c:v>
                </c:pt>
                <c:pt idx="15">
                  <c:v>48.640342309650741</c:v>
                </c:pt>
                <c:pt idx="16">
                  <c:v>48.570054364803838</c:v>
                </c:pt>
                <c:pt idx="17">
                  <c:v>48.941255603018604</c:v>
                </c:pt>
                <c:pt idx="18">
                  <c:v>48.887999529536899</c:v>
                </c:pt>
                <c:pt idx="19">
                  <c:v>49.223915335942138</c:v>
                </c:pt>
                <c:pt idx="20">
                  <c:v>49.156819852386711</c:v>
                </c:pt>
                <c:pt idx="21">
                  <c:v>48.768871813893746</c:v>
                </c:pt>
                <c:pt idx="22">
                  <c:v>49.002169798897683</c:v>
                </c:pt>
                <c:pt idx="23">
                  <c:v>49.489712648185787</c:v>
                </c:pt>
                <c:pt idx="24">
                  <c:v>49.438782600302773</c:v>
                </c:pt>
                <c:pt idx="25">
                  <c:v>49.577171369492227</c:v>
                </c:pt>
                <c:pt idx="26">
                  <c:v>49.514681075414387</c:v>
                </c:pt>
                <c:pt idx="27">
                  <c:v>49.379119362337761</c:v>
                </c:pt>
                <c:pt idx="28">
                  <c:v>49.468852675193503</c:v>
                </c:pt>
                <c:pt idx="29">
                  <c:v>49.351122702528258</c:v>
                </c:pt>
                <c:pt idx="30">
                  <c:v>49.88885523841973</c:v>
                </c:pt>
                <c:pt idx="31">
                  <c:v>49.97633481959236</c:v>
                </c:pt>
                <c:pt idx="32">
                  <c:v>49.94657659940269</c:v>
                </c:pt>
                <c:pt idx="33">
                  <c:v>50.242183919491396</c:v>
                </c:pt>
                <c:pt idx="34">
                  <c:v>50.085723355063962</c:v>
                </c:pt>
                <c:pt idx="35">
                  <c:v>50.287858614182412</c:v>
                </c:pt>
                <c:pt idx="36">
                  <c:v>50.424541574515082</c:v>
                </c:pt>
                <c:pt idx="37">
                  <c:v>49.861742298078589</c:v>
                </c:pt>
                <c:pt idx="38">
                  <c:v>50.130439236056972</c:v>
                </c:pt>
                <c:pt idx="39">
                  <c:v>50.262406329184046</c:v>
                </c:pt>
                <c:pt idx="40">
                  <c:v>50.478852047169219</c:v>
                </c:pt>
                <c:pt idx="41">
                  <c:v>50.149446836430805</c:v>
                </c:pt>
                <c:pt idx="42">
                  <c:v>50.407869633619711</c:v>
                </c:pt>
                <c:pt idx="43">
                  <c:v>50.512496958673502</c:v>
                </c:pt>
                <c:pt idx="44">
                  <c:v>50.610375398726298</c:v>
                </c:pt>
                <c:pt idx="45">
                  <c:v>50.546742575560693</c:v>
                </c:pt>
                <c:pt idx="46">
                  <c:v>50.468680862491347</c:v>
                </c:pt>
                <c:pt idx="47">
                  <c:v>50.497847261046687</c:v>
                </c:pt>
                <c:pt idx="48">
                  <c:v>50.428869211990076</c:v>
                </c:pt>
                <c:pt idx="49">
                  <c:v>50.299044643014845</c:v>
                </c:pt>
                <c:pt idx="50">
                  <c:v>50.360716208171624</c:v>
                </c:pt>
              </c:numCache>
            </c:numRef>
          </c:xVal>
          <c:yVal>
            <c:numRef>
              <c:f>Teno!$L$111:$L$161</c:f>
              <c:numCache>
                <c:formatCode>0</c:formatCode>
                <c:ptCount val="51"/>
                <c:pt idx="0">
                  <c:v>682000.01562500012</c:v>
                </c:pt>
                <c:pt idx="1">
                  <c:v>83004.713000000003</c:v>
                </c:pt>
                <c:pt idx="2">
                  <c:v>83238.16571875001</c:v>
                </c:pt>
                <c:pt idx="3">
                  <c:v>6707.8878750000003</c:v>
                </c:pt>
                <c:pt idx="4">
                  <c:v>25775.222125</c:v>
                </c:pt>
                <c:pt idx="5">
                  <c:v>11670.672500000001</c:v>
                </c:pt>
                <c:pt idx="6">
                  <c:v>8513.8576874999999</c:v>
                </c:pt>
                <c:pt idx="7">
                  <c:v>3135.8060312500002</c:v>
                </c:pt>
                <c:pt idx="8">
                  <c:v>3986.5635000000002</c:v>
                </c:pt>
                <c:pt idx="9">
                  <c:v>41476.439125000004</c:v>
                </c:pt>
                <c:pt idx="10">
                  <c:v>134483.68812500002</c:v>
                </c:pt>
                <c:pt idx="11">
                  <c:v>2188.6437812500003</c:v>
                </c:pt>
                <c:pt idx="12">
                  <c:v>5106.5082499999999</c:v>
                </c:pt>
                <c:pt idx="13">
                  <c:v>101699.7795</c:v>
                </c:pt>
                <c:pt idx="14">
                  <c:v>11288.980250000001</c:v>
                </c:pt>
                <c:pt idx="15">
                  <c:v>8486.3695625</c:v>
                </c:pt>
                <c:pt idx="16">
                  <c:v>5913.4810625</c:v>
                </c:pt>
                <c:pt idx="17">
                  <c:v>12088.68834375</c:v>
                </c:pt>
                <c:pt idx="18">
                  <c:v>13768.409125</c:v>
                </c:pt>
                <c:pt idx="19">
                  <c:v>8486.3695625</c:v>
                </c:pt>
                <c:pt idx="20">
                  <c:v>1243.2486250000002</c:v>
                </c:pt>
                <c:pt idx="21">
                  <c:v>3538.5070625000003</c:v>
                </c:pt>
                <c:pt idx="22">
                  <c:v>17069.143906250003</c:v>
                </c:pt>
                <c:pt idx="23">
                  <c:v>94185.311500000011</c:v>
                </c:pt>
                <c:pt idx="24">
                  <c:v>29650.851406250003</c:v>
                </c:pt>
                <c:pt idx="25">
                  <c:v>8822.3137187499997</c:v>
                </c:pt>
                <c:pt idx="26">
                  <c:v>29888.6236875</c:v>
                </c:pt>
                <c:pt idx="27">
                  <c:v>1411.1225312500001</c:v>
                </c:pt>
                <c:pt idx="28">
                  <c:v>7142.2002500000008</c:v>
                </c:pt>
                <c:pt idx="29">
                  <c:v>13211.57825</c:v>
                </c:pt>
                <c:pt idx="30">
                  <c:v>26216.602875</c:v>
                </c:pt>
                <c:pt idx="31">
                  <c:v>5747.3742500000008</c:v>
                </c:pt>
                <c:pt idx="32">
                  <c:v>3861.4925312500004</c:v>
                </c:pt>
                <c:pt idx="33">
                  <c:v>8891.6230625000007</c:v>
                </c:pt>
                <c:pt idx="34">
                  <c:v>4952.1820625</c:v>
                </c:pt>
                <c:pt idx="35">
                  <c:v>3284.0455625000004</c:v>
                </c:pt>
                <c:pt idx="36">
                  <c:v>35046.770343750002</c:v>
                </c:pt>
                <c:pt idx="37">
                  <c:v>10163.9305625</c:v>
                </c:pt>
                <c:pt idx="38">
                  <c:v>35046.770343750002</c:v>
                </c:pt>
                <c:pt idx="39">
                  <c:v>2562.678625</c:v>
                </c:pt>
                <c:pt idx="40">
                  <c:v>13211.57825</c:v>
                </c:pt>
                <c:pt idx="41">
                  <c:v>27552.133062500001</c:v>
                </c:pt>
                <c:pt idx="42">
                  <c:v>15554.7445625</c:v>
                </c:pt>
                <c:pt idx="43">
                  <c:v>8763.9996250000004</c:v>
                </c:pt>
                <c:pt idx="44">
                  <c:v>8763.9996250000004</c:v>
                </c:pt>
                <c:pt idx="45">
                  <c:v>2966.1650312500001</c:v>
                </c:pt>
                <c:pt idx="46">
                  <c:v>7327.1560625000002</c:v>
                </c:pt>
                <c:pt idx="47">
                  <c:v>39031.566749999998</c:v>
                </c:pt>
                <c:pt idx="48">
                  <c:v>33821.389000000003</c:v>
                </c:pt>
                <c:pt idx="49">
                  <c:v>6081.9440000000004</c:v>
                </c:pt>
                <c:pt idx="50">
                  <c:v>1298.02853125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B3F-4711-A775-A2978499C93B}"/>
            </c:ext>
          </c:extLst>
        </c:ser>
        <c:ser>
          <c:idx val="3"/>
          <c:order val="3"/>
          <c:tx>
            <c:v>Las Arboledas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>
                  <a:alpha val="50000"/>
                </a:srgb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xVal>
            <c:numRef>
              <c:f>Teno!$M$162:$M$211</c:f>
              <c:numCache>
                <c:formatCode>0.0</c:formatCode>
                <c:ptCount val="50"/>
                <c:pt idx="0">
                  <c:v>70.871997297945541</c:v>
                </c:pt>
                <c:pt idx="1">
                  <c:v>70.756988495836936</c:v>
                </c:pt>
                <c:pt idx="2">
                  <c:v>70.839702265043442</c:v>
                </c:pt>
                <c:pt idx="3">
                  <c:v>70.607555530552105</c:v>
                </c:pt>
                <c:pt idx="4">
                  <c:v>70.665914414235104</c:v>
                </c:pt>
                <c:pt idx="5">
                  <c:v>70.578659919270208</c:v>
                </c:pt>
                <c:pt idx="6">
                  <c:v>70.542469775306273</c:v>
                </c:pt>
                <c:pt idx="7">
                  <c:v>70.839950204669123</c:v>
                </c:pt>
                <c:pt idx="8">
                  <c:v>70.888889242250073</c:v>
                </c:pt>
                <c:pt idx="9">
                  <c:v>70.610784480842582</c:v>
                </c:pt>
                <c:pt idx="10">
                  <c:v>70.610146473435393</c:v>
                </c:pt>
                <c:pt idx="11">
                  <c:v>70.614473197780072</c:v>
                </c:pt>
                <c:pt idx="12">
                  <c:v>70.902511732660074</c:v>
                </c:pt>
                <c:pt idx="13">
                  <c:v>70.390244530048335</c:v>
                </c:pt>
                <c:pt idx="14">
                  <c:v>70.344896758755709</c:v>
                </c:pt>
                <c:pt idx="15">
                  <c:v>70.61304936766291</c:v>
                </c:pt>
                <c:pt idx="16">
                  <c:v>70.567561620053169</c:v>
                </c:pt>
                <c:pt idx="17">
                  <c:v>70.957698447737158</c:v>
                </c:pt>
                <c:pt idx="18">
                  <c:v>71.403064535074407</c:v>
                </c:pt>
                <c:pt idx="19">
                  <c:v>70.546184992528126</c:v>
                </c:pt>
                <c:pt idx="20">
                  <c:v>71.199346134638063</c:v>
                </c:pt>
                <c:pt idx="21">
                  <c:v>71.462554180493726</c:v>
                </c:pt>
                <c:pt idx="22">
                  <c:v>71.325611928675386</c:v>
                </c:pt>
                <c:pt idx="23">
                  <c:v>71.326562604684653</c:v>
                </c:pt>
                <c:pt idx="24">
                  <c:v>71.04810638574402</c:v>
                </c:pt>
                <c:pt idx="25">
                  <c:v>71.439004143394939</c:v>
                </c:pt>
                <c:pt idx="26">
                  <c:v>70.906463182138765</c:v>
                </c:pt>
                <c:pt idx="27">
                  <c:v>70.730107266990629</c:v>
                </c:pt>
                <c:pt idx="28">
                  <c:v>70.660826502383898</c:v>
                </c:pt>
                <c:pt idx="29">
                  <c:v>70.703955264185893</c:v>
                </c:pt>
                <c:pt idx="30">
                  <c:v>70.539201016172569</c:v>
                </c:pt>
                <c:pt idx="31">
                  <c:v>70.444136391895682</c:v>
                </c:pt>
                <c:pt idx="32">
                  <c:v>69.981085537450767</c:v>
                </c:pt>
                <c:pt idx="33">
                  <c:v>69.931959403408683</c:v>
                </c:pt>
                <c:pt idx="34">
                  <c:v>69.784075755146318</c:v>
                </c:pt>
                <c:pt idx="35">
                  <c:v>69.583149411333778</c:v>
                </c:pt>
                <c:pt idx="36">
                  <c:v>69.640221517453554</c:v>
                </c:pt>
                <c:pt idx="37">
                  <c:v>69.372909215341394</c:v>
                </c:pt>
                <c:pt idx="38">
                  <c:v>69.905163314307472</c:v>
                </c:pt>
                <c:pt idx="39">
                  <c:v>69.929949842681864</c:v>
                </c:pt>
                <c:pt idx="40">
                  <c:v>69.838299757368091</c:v>
                </c:pt>
                <c:pt idx="41">
                  <c:v>69.295387963413546</c:v>
                </c:pt>
                <c:pt idx="42">
                  <c:v>69.081823846797789</c:v>
                </c:pt>
                <c:pt idx="43">
                  <c:v>69.722407904489359</c:v>
                </c:pt>
                <c:pt idx="44">
                  <c:v>69.993771180012871</c:v>
                </c:pt>
                <c:pt idx="45">
                  <c:v>69.74757469618568</c:v>
                </c:pt>
                <c:pt idx="46">
                  <c:v>70.03558913152655</c:v>
                </c:pt>
                <c:pt idx="47">
                  <c:v>69.890375016879119</c:v>
                </c:pt>
                <c:pt idx="48">
                  <c:v>70.003076968087626</c:v>
                </c:pt>
                <c:pt idx="49">
                  <c:v>69.870941463529746</c:v>
                </c:pt>
              </c:numCache>
            </c:numRef>
          </c:xVal>
          <c:yVal>
            <c:numRef>
              <c:f>Teno!$L$162:$L$211</c:f>
              <c:numCache>
                <c:formatCode>0</c:formatCode>
                <c:ptCount val="50"/>
                <c:pt idx="0">
                  <c:v>29871.023433749997</c:v>
                </c:pt>
                <c:pt idx="1">
                  <c:v>85726.626406250012</c:v>
                </c:pt>
                <c:pt idx="2">
                  <c:v>61633.088500000005</c:v>
                </c:pt>
                <c:pt idx="3">
                  <c:v>31173.300843749999</c:v>
                </c:pt>
                <c:pt idx="4">
                  <c:v>4662.5750312500004</c:v>
                </c:pt>
                <c:pt idx="5">
                  <c:v>67799.853000000003</c:v>
                </c:pt>
                <c:pt idx="6">
                  <c:v>1651.4472812500001</c:v>
                </c:pt>
                <c:pt idx="7">
                  <c:v>12716.792000000001</c:v>
                </c:pt>
                <c:pt idx="8">
                  <c:v>5312.8655312500005</c:v>
                </c:pt>
                <c:pt idx="9">
                  <c:v>42369.60684375</c:v>
                </c:pt>
                <c:pt idx="10">
                  <c:v>7922.8630000000003</c:v>
                </c:pt>
                <c:pt idx="11">
                  <c:v>55903.777875</c:v>
                </c:pt>
                <c:pt idx="12">
                  <c:v>94209.069093750004</c:v>
                </c:pt>
                <c:pt idx="13">
                  <c:v>30419.144500000002</c:v>
                </c:pt>
                <c:pt idx="14">
                  <c:v>32605.628500000003</c:v>
                </c:pt>
                <c:pt idx="15">
                  <c:v>12716.792000000001</c:v>
                </c:pt>
                <c:pt idx="16">
                  <c:v>105294.8335625</c:v>
                </c:pt>
                <c:pt idx="17">
                  <c:v>151068.45200000002</c:v>
                </c:pt>
                <c:pt idx="18">
                  <c:v>141439.95084375</c:v>
                </c:pt>
                <c:pt idx="19">
                  <c:v>9497.3435312500005</c:v>
                </c:pt>
                <c:pt idx="20">
                  <c:v>13971.428562500001</c:v>
                </c:pt>
                <c:pt idx="21">
                  <c:v>16378.21025</c:v>
                </c:pt>
                <c:pt idx="22">
                  <c:v>2409.5305000000003</c:v>
                </c:pt>
                <c:pt idx="23">
                  <c:v>2485.5155312500001</c:v>
                </c:pt>
                <c:pt idx="24">
                  <c:v>10392.27834375</c:v>
                </c:pt>
                <c:pt idx="25">
                  <c:v>6367.8205000000007</c:v>
                </c:pt>
                <c:pt idx="26">
                  <c:v>5201.5386250000001</c:v>
                </c:pt>
                <c:pt idx="27">
                  <c:v>6125.1396250000007</c:v>
                </c:pt>
                <c:pt idx="28">
                  <c:v>6615.2136250000003</c:v>
                </c:pt>
                <c:pt idx="29">
                  <c:v>10573.503625000001</c:v>
                </c:pt>
                <c:pt idx="30">
                  <c:v>20501.429</c:v>
                </c:pt>
                <c:pt idx="31">
                  <c:v>19397.38809375</c:v>
                </c:pt>
                <c:pt idx="32">
                  <c:v>118594.57015625</c:v>
                </c:pt>
                <c:pt idx="33">
                  <c:v>20526.561000000002</c:v>
                </c:pt>
                <c:pt idx="34">
                  <c:v>76899.993125000008</c:v>
                </c:pt>
                <c:pt idx="35">
                  <c:v>63944.447125000006</c:v>
                </c:pt>
                <c:pt idx="36">
                  <c:v>53415.709875</c:v>
                </c:pt>
                <c:pt idx="37">
                  <c:v>71132.984500000006</c:v>
                </c:pt>
                <c:pt idx="38">
                  <c:v>13290.312093750001</c:v>
                </c:pt>
                <c:pt idx="39">
                  <c:v>7704.1360625000007</c:v>
                </c:pt>
                <c:pt idx="40">
                  <c:v>16886.347874999999</c:v>
                </c:pt>
                <c:pt idx="41">
                  <c:v>8478.9085000000014</c:v>
                </c:pt>
                <c:pt idx="42">
                  <c:v>68397.916062500008</c:v>
                </c:pt>
                <c:pt idx="43">
                  <c:v>30705.021000000001</c:v>
                </c:pt>
                <c:pt idx="44">
                  <c:v>5887.1710000000003</c:v>
                </c:pt>
                <c:pt idx="45">
                  <c:v>2117.3710000000001</c:v>
                </c:pt>
                <c:pt idx="46">
                  <c:v>1978.3596250000001</c:v>
                </c:pt>
                <c:pt idx="47">
                  <c:v>5859.6828750000004</c:v>
                </c:pt>
                <c:pt idx="48">
                  <c:v>15198.773343750001</c:v>
                </c:pt>
                <c:pt idx="49">
                  <c:v>2409.5305000000003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B3F-4711-A775-A2978499C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481856"/>
        <c:axId val="185508992"/>
      </c:scatterChart>
      <c:valAx>
        <c:axId val="185481856"/>
        <c:scaling>
          <c:orientation val="minMax"/>
          <c:min val="30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s-CL" sz="1800"/>
                  <a:t>Linear distance from the vent (km)</a:t>
                </a:r>
              </a:p>
            </c:rich>
          </c:tx>
          <c:layout>
            <c:manualLayout>
              <c:xMode val="edge"/>
              <c:yMode val="edge"/>
              <c:x val="0.34298799974143179"/>
              <c:y val="0.93717857679893302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>
            <a:solidFill>
              <a:sysClr val="windowText" lastClr="000000"/>
            </a:solidFill>
          </a:ln>
        </c:spPr>
        <c:crossAx val="185508992"/>
        <c:crosses val="autoZero"/>
        <c:crossBetween val="midCat"/>
      </c:valAx>
      <c:valAx>
        <c:axId val="185508992"/>
        <c:scaling>
          <c:logBase val="10"/>
          <c:orientation val="minMax"/>
          <c:max val="10000000"/>
          <c:min val="1000"/>
        </c:scaling>
        <c:delete val="0"/>
        <c:axPos val="l"/>
        <c:title>
          <c:tx>
            <c:rich>
              <a:bodyPr/>
              <a:lstStyle/>
              <a:p>
                <a:pPr>
                  <a:defRPr sz="1800"/>
                </a:pPr>
                <a:r>
                  <a:rPr lang="es-CL" sz="1800"/>
                  <a:t>Volume (m</a:t>
                </a:r>
                <a:r>
                  <a:rPr lang="es-CL" sz="1800" baseline="30000"/>
                  <a:t>3</a:t>
                </a:r>
                <a:r>
                  <a:rPr lang="es-CL" sz="1800"/>
                  <a:t>)</a:t>
                </a:r>
              </a:p>
            </c:rich>
          </c:tx>
          <c:overlay val="0"/>
        </c:title>
        <c:numFmt formatCode="0.E+00" sourceLinked="0"/>
        <c:majorTickMark val="out"/>
        <c:minorTickMark val="out"/>
        <c:tickLblPos val="nextTo"/>
        <c:spPr>
          <a:ln>
            <a:solidFill>
              <a:sysClr val="windowText" lastClr="000000"/>
            </a:solidFill>
          </a:ln>
        </c:spPr>
        <c:crossAx val="185481856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78576703314440965"/>
          <c:y val="6.8909315807487881E-2"/>
          <c:w val="0.13475677502005293"/>
          <c:h val="0.1855201635426720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266700</xdr:colOff>
      <xdr:row>8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70B9529-8C7A-2C41-83DB-C88016F8E2A6}"/>
            </a:ext>
          </a:extLst>
        </xdr:cNvPr>
        <xdr:cNvSpPr txBox="1"/>
      </xdr:nvSpPr>
      <xdr:spPr>
        <a:xfrm>
          <a:off x="825500" y="190500"/>
          <a:ext cx="7696200" cy="1397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Roboto" panose="02000000000000000000" pitchFamily="2" charset="0"/>
              <a:ea typeface="Roboto" panose="02000000000000000000" pitchFamily="2" charset="0"/>
            </a:rPr>
            <a:t>This supplementary file appears alongside the article:</a:t>
          </a:r>
        </a:p>
        <a:p>
          <a:endParaRPr lang="en-US" sz="1100"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Naranjo, J. A., Romero, J., Contreras, J. P., Orihashi, Y., Scott, K., Haller, M. and Sumino, H. (2024) “Rapid growth and catastrophic destruction events of Planchón Volcano, Southern Andes”, </a:t>
          </a:r>
          <a:r>
            <a:rPr lang="en-US" sz="1100" b="0" i="1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Volcanica</a:t>
          </a:r>
          <a:r>
            <a:rPr lang="en-US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, 7(1), pp. 21–49. doi: 10.30909/vol.07.01.2149.</a:t>
          </a:r>
          <a:endParaRPr lang="en-US" sz="1100" b="0" i="0" u="none" strike="noStrike" baseline="0">
            <a:solidFill>
              <a:schemeClr val="tx1">
                <a:lumMod val="75000"/>
                <a:lumOff val="25000"/>
              </a:schemeClr>
            </a:solidFill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endParaRPr lang="en-US" sz="1100" baseline="0"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100" baseline="0">
              <a:latin typeface="Roboto" panose="02000000000000000000" pitchFamily="2" charset="0"/>
              <a:ea typeface="Roboto" panose="02000000000000000000" pitchFamily="2" charset="0"/>
            </a:rPr>
            <a:t>Naranjo et al. [2024] should be cited if these tables are used independently of the original article.</a:t>
          </a:r>
          <a:endParaRPr lang="en-US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435260</xdr:colOff>
      <xdr:row>0</xdr:row>
      <xdr:rowOff>0</xdr:rowOff>
    </xdr:from>
    <xdr:to>
      <xdr:col>18</xdr:col>
      <xdr:colOff>520985</xdr:colOff>
      <xdr:row>2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680" t="58861" r="53947" b="32544"/>
        <a:stretch/>
      </xdr:blipFill>
      <xdr:spPr>
        <a:xfrm>
          <a:off x="12068603" y="0"/>
          <a:ext cx="1605444" cy="625546"/>
        </a:xfrm>
        <a:prstGeom prst="rect">
          <a:avLst/>
        </a:prstGeom>
      </xdr:spPr>
    </xdr:pic>
    <xdr:clientData/>
  </xdr:twoCellAnchor>
  <xdr:twoCellAnchor>
    <xdr:from>
      <xdr:col>16</xdr:col>
      <xdr:colOff>493805</xdr:colOff>
      <xdr:row>2</xdr:row>
      <xdr:rowOff>31410</xdr:rowOff>
    </xdr:from>
    <xdr:to>
      <xdr:col>30</xdr:col>
      <xdr:colOff>182199</xdr:colOff>
      <xdr:row>32</xdr:row>
      <xdr:rowOff>134942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583E2-A82C-2746-8410-F1A54619D01F}">
  <dimension ref="A1"/>
  <sheetViews>
    <sheetView tabSelected="1" workbookViewId="0">
      <selection activeCell="H14" sqref="H14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18"/>
  <sheetViews>
    <sheetView zoomScale="89" zoomScaleNormal="89" workbookViewId="0">
      <pane ySplit="1" topLeftCell="A2" activePane="bottomLeft" state="frozen"/>
      <selection pane="bottomLeft" activeCell="R213" sqref="R213"/>
    </sheetView>
  </sheetViews>
  <sheetFormatPr baseColWidth="10" defaultRowHeight="15" x14ac:dyDescent="0.2"/>
  <cols>
    <col min="1" max="1" width="15.5" customWidth="1"/>
    <col min="2" max="2" width="5.5" customWidth="1"/>
    <col min="3" max="3" width="11.6640625" customWidth="1"/>
    <col min="4" max="4" width="10.5" customWidth="1"/>
    <col min="5" max="5" width="10.1640625" customWidth="1"/>
    <col min="6" max="6" width="13.5" customWidth="1"/>
    <col min="7" max="7" width="11.33203125" customWidth="1"/>
    <col min="8" max="8" width="7.1640625" customWidth="1"/>
    <col min="9" max="9" width="10.5" customWidth="1"/>
    <col min="10" max="10" width="9.5" customWidth="1"/>
    <col min="11" max="11" width="13.33203125" customWidth="1"/>
    <col min="12" max="12" width="11" customWidth="1"/>
  </cols>
  <sheetData>
    <row r="1" spans="1:16" s="1" customFormat="1" ht="33" thickBot="1" x14ac:dyDescent="0.25">
      <c r="A1" s="3" t="s">
        <v>0</v>
      </c>
      <c r="B1" s="3" t="s">
        <v>1</v>
      </c>
      <c r="C1" s="3" t="s">
        <v>11</v>
      </c>
      <c r="D1" s="3" t="s">
        <v>12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</row>
    <row r="2" spans="1:16" s="2" customFormat="1" x14ac:dyDescent="0.2">
      <c r="A2" s="2" t="s">
        <v>13</v>
      </c>
      <c r="B2" s="2">
        <v>1</v>
      </c>
      <c r="C2" s="4">
        <v>6124313.54</v>
      </c>
      <c r="D2" s="4">
        <v>332527.32</v>
      </c>
      <c r="E2" s="2">
        <v>718</v>
      </c>
      <c r="F2" s="2">
        <v>65.8</v>
      </c>
      <c r="G2" s="2">
        <v>54.29</v>
      </c>
      <c r="H2" s="2">
        <v>4</v>
      </c>
      <c r="I2" s="2">
        <v>223.62</v>
      </c>
      <c r="J2" s="2">
        <v>3320</v>
      </c>
      <c r="K2" s="4">
        <f t="shared" ref="K2:K23" si="0">AVERAGE(F2:G2)/2</f>
        <v>30.022500000000001</v>
      </c>
      <c r="L2" s="6">
        <f t="shared" ref="L2:L23" si="1">(3.1415*H2)*((3*(K2)^2)-(H2)^2)</f>
        <v>33778.055384612511</v>
      </c>
      <c r="M2" s="5">
        <f>((((ABS(356499-D2))^2)+((ABS(C2-6100113))^2))^0.5)/1000</f>
        <v>34.06328783770001</v>
      </c>
      <c r="N2" s="2">
        <f>L2/1000</f>
        <v>33.778055384612514</v>
      </c>
      <c r="P2">
        <f t="shared" ref="P2:P65" si="2">F2/G2</f>
        <v>1.2120095781911955</v>
      </c>
    </row>
    <row r="3" spans="1:16" s="2" customFormat="1" x14ac:dyDescent="0.2">
      <c r="A3" s="2" t="s">
        <v>13</v>
      </c>
      <c r="B3" s="2">
        <v>2</v>
      </c>
      <c r="C3" s="4">
        <v>6124389.2000000002</v>
      </c>
      <c r="D3" s="4">
        <v>332575.82</v>
      </c>
      <c r="E3" s="2">
        <v>713</v>
      </c>
      <c r="F3" s="2">
        <v>36.4</v>
      </c>
      <c r="G3" s="2">
        <v>32.200000000000003</v>
      </c>
      <c r="H3" s="2">
        <v>1</v>
      </c>
      <c r="I3" s="2">
        <v>199.5</v>
      </c>
      <c r="J3" s="2">
        <v>921</v>
      </c>
      <c r="K3" s="4">
        <f t="shared" si="0"/>
        <v>17.149999999999999</v>
      </c>
      <c r="L3" s="6">
        <f t="shared" si="1"/>
        <v>2768.8160012499998</v>
      </c>
      <c r="M3" s="5">
        <f t="shared" ref="M3:M50" si="3">((((ABS(356499-D3))^2)+((ABS(C3-6100113))^2))^0.5)/1000</f>
        <v>34.083022573598264</v>
      </c>
      <c r="N3" s="2">
        <f t="shared" ref="N3:N50" si="4">L3/1000</f>
        <v>2.7688160012499998</v>
      </c>
      <c r="P3">
        <f t="shared" si="2"/>
        <v>1.1304347826086956</v>
      </c>
    </row>
    <row r="4" spans="1:16" s="2" customFormat="1" x14ac:dyDescent="0.2">
      <c r="A4" s="2" t="s">
        <v>13</v>
      </c>
      <c r="B4" s="2">
        <v>3</v>
      </c>
      <c r="C4" s="4">
        <v>6124524.7000000002</v>
      </c>
      <c r="D4" s="4">
        <v>332491.23</v>
      </c>
      <c r="E4" s="2">
        <v>700</v>
      </c>
      <c r="F4" s="2">
        <v>40.35</v>
      </c>
      <c r="G4" s="2">
        <v>36.880000000000003</v>
      </c>
      <c r="H4" s="2">
        <v>2</v>
      </c>
      <c r="I4" s="2">
        <v>200.95</v>
      </c>
      <c r="J4" s="2">
        <v>1180</v>
      </c>
      <c r="K4" s="4">
        <f t="shared" si="0"/>
        <v>19.307500000000001</v>
      </c>
      <c r="L4" s="6">
        <f t="shared" si="1"/>
        <v>7001.3898557562516</v>
      </c>
      <c r="M4" s="5">
        <f t="shared" si="3"/>
        <v>34.23892692919727</v>
      </c>
      <c r="N4" s="2">
        <f t="shared" si="4"/>
        <v>7.0013898557562513</v>
      </c>
      <c r="P4">
        <f t="shared" si="2"/>
        <v>1.0940889370932754</v>
      </c>
    </row>
    <row r="5" spans="1:16" s="2" customFormat="1" x14ac:dyDescent="0.2">
      <c r="A5" s="2" t="s">
        <v>13</v>
      </c>
      <c r="B5" s="2">
        <v>4</v>
      </c>
      <c r="C5" s="4">
        <v>6124771.6399999997</v>
      </c>
      <c r="D5" s="4">
        <v>330248.25</v>
      </c>
      <c r="E5" s="2">
        <v>692</v>
      </c>
      <c r="F5" s="2">
        <v>86.74</v>
      </c>
      <c r="G5" s="2">
        <v>65.459999999999994</v>
      </c>
      <c r="H5" s="2">
        <v>1</v>
      </c>
      <c r="I5" s="2">
        <v>207.74</v>
      </c>
      <c r="J5" s="2">
        <v>6062</v>
      </c>
      <c r="K5" s="4">
        <f t="shared" si="0"/>
        <v>38.049999999999997</v>
      </c>
      <c r="L5" s="6">
        <f t="shared" si="1"/>
        <v>13641.673161249999</v>
      </c>
      <c r="M5" s="5">
        <f t="shared" si="3"/>
        <v>36.015974264374464</v>
      </c>
      <c r="N5" s="2">
        <f t="shared" si="4"/>
        <v>13.641673161249999</v>
      </c>
      <c r="P5">
        <f t="shared" si="2"/>
        <v>1.3250840207760466</v>
      </c>
    </row>
    <row r="6" spans="1:16" s="2" customFormat="1" x14ac:dyDescent="0.2">
      <c r="A6" s="2" t="s">
        <v>13</v>
      </c>
      <c r="B6" s="2">
        <v>5</v>
      </c>
      <c r="C6" s="4">
        <v>6125084.9100000001</v>
      </c>
      <c r="D6" s="4">
        <v>330060.90999999997</v>
      </c>
      <c r="E6" s="2">
        <v>688</v>
      </c>
      <c r="F6" s="2">
        <v>113.98</v>
      </c>
      <c r="G6" s="2">
        <v>91.91</v>
      </c>
      <c r="H6" s="2">
        <v>1</v>
      </c>
      <c r="I6" s="2">
        <v>294.05</v>
      </c>
      <c r="J6" s="2">
        <v>8432</v>
      </c>
      <c r="K6" s="4">
        <f t="shared" si="0"/>
        <v>51.472499999999997</v>
      </c>
      <c r="L6" s="6">
        <f t="shared" si="1"/>
        <v>24966.300856028123</v>
      </c>
      <c r="M6" s="5">
        <f t="shared" si="3"/>
        <v>36.36714027657672</v>
      </c>
      <c r="N6" s="2">
        <f t="shared" si="4"/>
        <v>24.966300856028123</v>
      </c>
      <c r="P6">
        <f t="shared" si="2"/>
        <v>1.2401262104232402</v>
      </c>
    </row>
    <row r="7" spans="1:16" s="2" customFormat="1" x14ac:dyDescent="0.2">
      <c r="A7" s="2" t="s">
        <v>13</v>
      </c>
      <c r="B7" s="2">
        <v>6</v>
      </c>
      <c r="C7" s="4">
        <v>6125358.6500000004</v>
      </c>
      <c r="D7" s="4">
        <v>330153.03999999998</v>
      </c>
      <c r="E7" s="2">
        <v>682</v>
      </c>
      <c r="F7" s="2">
        <v>136.62</v>
      </c>
      <c r="G7" s="2">
        <v>108</v>
      </c>
      <c r="H7" s="2">
        <v>3</v>
      </c>
      <c r="I7" s="2">
        <v>202.67</v>
      </c>
      <c r="J7" s="2">
        <v>12252</v>
      </c>
      <c r="K7" s="4">
        <f t="shared" si="0"/>
        <v>61.155000000000001</v>
      </c>
      <c r="L7" s="6">
        <f t="shared" si="1"/>
        <v>105656.20415583749</v>
      </c>
      <c r="M7" s="5">
        <f t="shared" si="3"/>
        <v>36.489073052684141</v>
      </c>
      <c r="N7" s="2">
        <f t="shared" si="4"/>
        <v>105.65620415583749</v>
      </c>
      <c r="P7">
        <f t="shared" si="2"/>
        <v>1.2650000000000001</v>
      </c>
    </row>
    <row r="8" spans="1:16" s="2" customFormat="1" x14ac:dyDescent="0.2">
      <c r="A8" s="2" t="s">
        <v>13</v>
      </c>
      <c r="B8" s="2">
        <v>7</v>
      </c>
      <c r="C8" s="4">
        <v>6125796.8399999999</v>
      </c>
      <c r="D8" s="4">
        <v>329911.2</v>
      </c>
      <c r="E8" s="2">
        <v>661</v>
      </c>
      <c r="F8" s="2">
        <v>87.62</v>
      </c>
      <c r="G8" s="2">
        <v>84.71</v>
      </c>
      <c r="H8" s="2">
        <v>3</v>
      </c>
      <c r="I8" s="2">
        <v>19.260000000000002</v>
      </c>
      <c r="J8" s="2">
        <v>6953</v>
      </c>
      <c r="K8" s="4">
        <f t="shared" si="0"/>
        <v>43.082499999999996</v>
      </c>
      <c r="L8" s="6">
        <f t="shared" si="1"/>
        <v>52393.673919009372</v>
      </c>
      <c r="M8" s="5">
        <f t="shared" si="3"/>
        <v>36.967157667118414</v>
      </c>
      <c r="N8" s="2">
        <f t="shared" si="4"/>
        <v>52.393673919009373</v>
      </c>
      <c r="P8">
        <f t="shared" si="2"/>
        <v>1.0343524967536302</v>
      </c>
    </row>
    <row r="9" spans="1:16" s="2" customFormat="1" x14ac:dyDescent="0.2">
      <c r="A9" s="2" t="s">
        <v>13</v>
      </c>
      <c r="B9" s="2">
        <v>8</v>
      </c>
      <c r="C9" s="4">
        <v>6125986.4800000004</v>
      </c>
      <c r="D9" s="4">
        <v>329863.83</v>
      </c>
      <c r="E9" s="2">
        <v>644</v>
      </c>
      <c r="F9" s="2">
        <v>135.4</v>
      </c>
      <c r="G9" s="2">
        <v>81.260000000000005</v>
      </c>
      <c r="H9" s="2">
        <v>4</v>
      </c>
      <c r="I9" s="2">
        <v>304.24</v>
      </c>
      <c r="J9" s="2">
        <v>8167</v>
      </c>
      <c r="K9" s="4">
        <f t="shared" si="0"/>
        <v>54.165000000000006</v>
      </c>
      <c r="L9" s="6">
        <f t="shared" si="1"/>
        <v>110399.11668805004</v>
      </c>
      <c r="M9" s="5">
        <f t="shared" si="3"/>
        <v>37.133128716004016</v>
      </c>
      <c r="N9" s="2">
        <f t="shared" si="4"/>
        <v>110.39911668805004</v>
      </c>
      <c r="P9">
        <f t="shared" si="2"/>
        <v>1.666256460743293</v>
      </c>
    </row>
    <row r="10" spans="1:16" s="2" customFormat="1" x14ac:dyDescent="0.2">
      <c r="A10" s="2" t="s">
        <v>13</v>
      </c>
      <c r="B10" s="2">
        <v>9</v>
      </c>
      <c r="C10" s="4">
        <v>6125538.6200000001</v>
      </c>
      <c r="D10" s="4">
        <v>330236.63</v>
      </c>
      <c r="E10" s="2">
        <v>670</v>
      </c>
      <c r="F10" s="2">
        <v>58.51</v>
      </c>
      <c r="G10" s="2">
        <v>47.59</v>
      </c>
      <c r="H10" s="2">
        <v>2</v>
      </c>
      <c r="I10" s="2">
        <v>245.54</v>
      </c>
      <c r="J10" s="2">
        <v>1966</v>
      </c>
      <c r="K10" s="4">
        <f t="shared" si="0"/>
        <v>26.524999999999999</v>
      </c>
      <c r="L10" s="6">
        <f t="shared" si="1"/>
        <v>13236.564955624999</v>
      </c>
      <c r="M10" s="5">
        <f t="shared" si="3"/>
        <v>36.553717053143934</v>
      </c>
      <c r="N10" s="2">
        <f t="shared" si="4"/>
        <v>13.236564955624999</v>
      </c>
      <c r="P10">
        <f t="shared" si="2"/>
        <v>1.229459970582055</v>
      </c>
    </row>
    <row r="11" spans="1:16" s="2" customFormat="1" x14ac:dyDescent="0.2">
      <c r="A11" s="2" t="s">
        <v>13</v>
      </c>
      <c r="B11" s="2">
        <v>10</v>
      </c>
      <c r="C11" s="4">
        <v>6125570.8799999999</v>
      </c>
      <c r="D11" s="4">
        <v>330317.96000000002</v>
      </c>
      <c r="E11" s="2">
        <v>667</v>
      </c>
      <c r="F11" s="2">
        <v>50.83</v>
      </c>
      <c r="G11" s="2">
        <v>41.88</v>
      </c>
      <c r="H11" s="2">
        <v>1</v>
      </c>
      <c r="I11" s="2">
        <v>340.66</v>
      </c>
      <c r="J11" s="2">
        <v>1558</v>
      </c>
      <c r="K11" s="4">
        <f t="shared" si="0"/>
        <v>23.177500000000002</v>
      </c>
      <c r="L11" s="6">
        <f t="shared" si="1"/>
        <v>5059.6669731531265</v>
      </c>
      <c r="M11" s="5">
        <f t="shared" si="3"/>
        <v>36.517810854102315</v>
      </c>
      <c r="N11" s="2">
        <f t="shared" si="4"/>
        <v>5.0596669731531261</v>
      </c>
      <c r="P11">
        <f t="shared" si="2"/>
        <v>1.2137058261700093</v>
      </c>
    </row>
    <row r="12" spans="1:16" s="2" customFormat="1" x14ac:dyDescent="0.2">
      <c r="A12" s="2" t="s">
        <v>14</v>
      </c>
      <c r="B12" s="2">
        <v>11</v>
      </c>
      <c r="C12" s="4">
        <v>6128034.54</v>
      </c>
      <c r="D12" s="4">
        <v>328386.94</v>
      </c>
      <c r="E12" s="2">
        <v>632</v>
      </c>
      <c r="F12" s="2">
        <v>141.44999999999999</v>
      </c>
      <c r="G12" s="2">
        <v>126.77</v>
      </c>
      <c r="H12" s="2">
        <v>4</v>
      </c>
      <c r="I12" s="2">
        <v>201.7</v>
      </c>
      <c r="J12" s="2">
        <v>13714</v>
      </c>
      <c r="K12" s="4">
        <f t="shared" si="0"/>
        <v>67.054999999999993</v>
      </c>
      <c r="L12" s="6">
        <f t="shared" si="1"/>
        <v>169303.21429644997</v>
      </c>
      <c r="M12" s="5">
        <f t="shared" si="3"/>
        <v>39.621967561129544</v>
      </c>
      <c r="N12" s="2">
        <f t="shared" si="4"/>
        <v>169.30321429644997</v>
      </c>
      <c r="P12">
        <f t="shared" si="2"/>
        <v>1.1158002682022561</v>
      </c>
    </row>
    <row r="13" spans="1:16" s="2" customFormat="1" x14ac:dyDescent="0.2">
      <c r="A13" s="2" t="s">
        <v>14</v>
      </c>
      <c r="B13" s="2">
        <v>12</v>
      </c>
      <c r="C13" s="4">
        <v>6127994.8200000003</v>
      </c>
      <c r="D13" s="4">
        <v>328568.65000000002</v>
      </c>
      <c r="E13" s="2">
        <v>630</v>
      </c>
      <c r="F13" s="2">
        <v>105.24</v>
      </c>
      <c r="G13" s="2">
        <v>59.32</v>
      </c>
      <c r="H13" s="2">
        <v>2</v>
      </c>
      <c r="I13" s="2">
        <v>220.58</v>
      </c>
      <c r="J13" s="2">
        <v>4507</v>
      </c>
      <c r="K13" s="4">
        <f t="shared" si="0"/>
        <v>41.14</v>
      </c>
      <c r="L13" s="6">
        <f t="shared" si="1"/>
        <v>31876.792960400006</v>
      </c>
      <c r="M13" s="5">
        <f t="shared" si="3"/>
        <v>39.465178798973092</v>
      </c>
      <c r="N13" s="2">
        <f t="shared" si="4"/>
        <v>31.876792960400007</v>
      </c>
      <c r="P13">
        <f t="shared" si="2"/>
        <v>1.7741065407956844</v>
      </c>
    </row>
    <row r="14" spans="1:16" s="2" customFormat="1" x14ac:dyDescent="0.2">
      <c r="A14" s="2" t="s">
        <v>14</v>
      </c>
      <c r="B14" s="2">
        <v>13</v>
      </c>
      <c r="C14" s="4">
        <v>6128130</v>
      </c>
      <c r="D14" s="4">
        <v>328585</v>
      </c>
      <c r="E14" s="2">
        <v>635</v>
      </c>
      <c r="F14" s="2">
        <v>61.14</v>
      </c>
      <c r="G14" s="2">
        <v>51.3</v>
      </c>
      <c r="H14" s="2">
        <v>2</v>
      </c>
      <c r="I14" s="2">
        <v>218.62</v>
      </c>
      <c r="J14" s="2">
        <v>2622</v>
      </c>
      <c r="K14" s="4">
        <f t="shared" si="0"/>
        <v>28.11</v>
      </c>
      <c r="L14" s="6">
        <f t="shared" si="1"/>
        <v>14868.821912900003</v>
      </c>
      <c r="M14" s="5">
        <f t="shared" si="3"/>
        <v>39.549256440545129</v>
      </c>
      <c r="N14" s="2">
        <f t="shared" si="4"/>
        <v>14.868821912900003</v>
      </c>
      <c r="P14">
        <f t="shared" si="2"/>
        <v>1.1918128654970761</v>
      </c>
    </row>
    <row r="15" spans="1:16" s="2" customFormat="1" x14ac:dyDescent="0.2">
      <c r="A15" s="2" t="s">
        <v>14</v>
      </c>
      <c r="B15" s="2">
        <v>14</v>
      </c>
      <c r="C15" s="4">
        <v>6128011.2699999996</v>
      </c>
      <c r="D15" s="4">
        <v>328665.90000000002</v>
      </c>
      <c r="E15" s="2">
        <v>632</v>
      </c>
      <c r="F15" s="2">
        <v>50.6</v>
      </c>
      <c r="G15" s="2">
        <v>35.5</v>
      </c>
      <c r="H15" s="2">
        <v>1</v>
      </c>
      <c r="I15" s="2">
        <v>188</v>
      </c>
      <c r="J15" s="2">
        <v>1355</v>
      </c>
      <c r="K15" s="4">
        <f t="shared" si="0"/>
        <v>21.524999999999999</v>
      </c>
      <c r="L15" s="6">
        <f t="shared" si="1"/>
        <v>4363.4708528124993</v>
      </c>
      <c r="M15" s="5">
        <f t="shared" si="3"/>
        <v>39.408056595103417</v>
      </c>
      <c r="N15" s="2">
        <f t="shared" si="4"/>
        <v>4.3634708528124992</v>
      </c>
      <c r="P15">
        <f t="shared" si="2"/>
        <v>1.4253521126760564</v>
      </c>
    </row>
    <row r="16" spans="1:16" s="2" customFormat="1" x14ac:dyDescent="0.2">
      <c r="A16" s="2" t="s">
        <v>14</v>
      </c>
      <c r="B16" s="2">
        <v>15</v>
      </c>
      <c r="C16" s="4">
        <v>6128059.3899999997</v>
      </c>
      <c r="D16" s="4">
        <v>328748.84999999998</v>
      </c>
      <c r="E16" s="2">
        <v>635</v>
      </c>
      <c r="F16" s="2">
        <v>41.8</v>
      </c>
      <c r="G16" s="2">
        <v>32.93</v>
      </c>
      <c r="H16" s="2">
        <v>2</v>
      </c>
      <c r="I16" s="2">
        <v>196.7</v>
      </c>
      <c r="J16" s="2">
        <v>1018</v>
      </c>
      <c r="K16" s="4">
        <f t="shared" si="0"/>
        <v>18.682499999999997</v>
      </c>
      <c r="L16" s="6">
        <f t="shared" si="1"/>
        <v>6553.8439120062476</v>
      </c>
      <c r="M16" s="5">
        <f t="shared" si="3"/>
        <v>39.383645578521325</v>
      </c>
      <c r="N16" s="2">
        <f t="shared" si="4"/>
        <v>6.5538439120062479</v>
      </c>
      <c r="P16">
        <f t="shared" si="2"/>
        <v>1.2693592468873367</v>
      </c>
    </row>
    <row r="17" spans="1:16" s="2" customFormat="1" x14ac:dyDescent="0.2">
      <c r="A17" s="2" t="s">
        <v>14</v>
      </c>
      <c r="B17" s="2">
        <v>16</v>
      </c>
      <c r="C17" s="4">
        <v>6128062</v>
      </c>
      <c r="D17" s="4">
        <v>328839</v>
      </c>
      <c r="E17" s="2">
        <v>637</v>
      </c>
      <c r="F17" s="2">
        <v>58</v>
      </c>
      <c r="G17" s="2">
        <v>48</v>
      </c>
      <c r="H17" s="2">
        <v>2</v>
      </c>
      <c r="I17" s="2">
        <v>208.6</v>
      </c>
      <c r="J17" s="2">
        <v>2213</v>
      </c>
      <c r="K17" s="4">
        <f t="shared" si="0"/>
        <v>26.5</v>
      </c>
      <c r="L17" s="6">
        <f t="shared" si="1"/>
        <v>13211.57825</v>
      </c>
      <c r="M17" s="5">
        <f t="shared" si="3"/>
        <v>39.322032004971462</v>
      </c>
      <c r="N17" s="2">
        <f t="shared" si="4"/>
        <v>13.211578250000001</v>
      </c>
      <c r="P17">
        <f t="shared" si="2"/>
        <v>1.2083333333333333</v>
      </c>
    </row>
    <row r="18" spans="1:16" s="2" customFormat="1" x14ac:dyDescent="0.2">
      <c r="A18" s="2" t="s">
        <v>14</v>
      </c>
      <c r="B18" s="2">
        <v>17</v>
      </c>
      <c r="C18" s="4">
        <v>6127911.5899999999</v>
      </c>
      <c r="D18" s="4">
        <v>328805.52</v>
      </c>
      <c r="E18" s="2">
        <v>631</v>
      </c>
      <c r="F18" s="2">
        <v>105</v>
      </c>
      <c r="G18" s="2">
        <v>52.8</v>
      </c>
      <c r="H18" s="2">
        <v>5</v>
      </c>
      <c r="I18" s="2">
        <v>187</v>
      </c>
      <c r="J18" s="2">
        <v>3806</v>
      </c>
      <c r="K18" s="4">
        <f t="shared" si="0"/>
        <v>39.450000000000003</v>
      </c>
      <c r="L18" s="6">
        <f t="shared" si="1"/>
        <v>72944.177056250031</v>
      </c>
      <c r="M18" s="5">
        <f t="shared" si="3"/>
        <v>39.238889389207877</v>
      </c>
      <c r="N18" s="2">
        <f t="shared" si="4"/>
        <v>72.944177056250027</v>
      </c>
      <c r="P18">
        <f t="shared" si="2"/>
        <v>1.9886363636363638</v>
      </c>
    </row>
    <row r="19" spans="1:16" s="2" customFormat="1" x14ac:dyDescent="0.2">
      <c r="A19" s="2" t="s">
        <v>14</v>
      </c>
      <c r="B19" s="2">
        <v>18</v>
      </c>
      <c r="C19" s="4">
        <v>6127936.4900000002</v>
      </c>
      <c r="D19" s="4">
        <v>328886.82</v>
      </c>
      <c r="E19" s="2">
        <v>635</v>
      </c>
      <c r="F19" s="2">
        <v>67</v>
      </c>
      <c r="G19" s="2">
        <v>72</v>
      </c>
      <c r="H19" s="2">
        <v>2</v>
      </c>
      <c r="I19" s="2">
        <v>195</v>
      </c>
      <c r="J19" s="2">
        <v>3522</v>
      </c>
      <c r="K19" s="4">
        <f t="shared" si="0"/>
        <v>34.75</v>
      </c>
      <c r="L19" s="6">
        <f t="shared" si="1"/>
        <v>22736.213562500001</v>
      </c>
      <c r="M19" s="5">
        <f t="shared" si="3"/>
        <v>39.199222953172331</v>
      </c>
      <c r="N19" s="2">
        <f t="shared" si="4"/>
        <v>22.736213562500001</v>
      </c>
      <c r="P19">
        <f t="shared" si="2"/>
        <v>0.93055555555555558</v>
      </c>
    </row>
    <row r="20" spans="1:16" s="2" customFormat="1" x14ac:dyDescent="0.2">
      <c r="A20" s="2" t="s">
        <v>14</v>
      </c>
      <c r="B20" s="2">
        <v>19</v>
      </c>
      <c r="C20" s="4">
        <v>6127845</v>
      </c>
      <c r="D20" s="4">
        <v>328888</v>
      </c>
      <c r="E20" s="2">
        <v>632</v>
      </c>
      <c r="F20" s="2">
        <v>69.5</v>
      </c>
      <c r="G20" s="2">
        <v>64</v>
      </c>
      <c r="H20" s="2">
        <v>2</v>
      </c>
      <c r="I20" s="2">
        <v>252</v>
      </c>
      <c r="J20" s="2">
        <v>2949</v>
      </c>
      <c r="K20" s="4">
        <f t="shared" si="0"/>
        <v>33.375</v>
      </c>
      <c r="L20" s="6">
        <f t="shared" si="1"/>
        <v>20970.592390625003</v>
      </c>
      <c r="M20" s="5">
        <f t="shared" si="3"/>
        <v>39.13350412370454</v>
      </c>
      <c r="N20" s="2">
        <f t="shared" si="4"/>
        <v>20.970592390625004</v>
      </c>
      <c r="P20">
        <f t="shared" si="2"/>
        <v>1.0859375</v>
      </c>
    </row>
    <row r="21" spans="1:16" s="2" customFormat="1" x14ac:dyDescent="0.2">
      <c r="A21" s="2" t="s">
        <v>14</v>
      </c>
      <c r="B21" s="2">
        <v>20</v>
      </c>
      <c r="C21" s="4">
        <v>6127863.4100000001</v>
      </c>
      <c r="D21" s="4">
        <v>328984.84000000003</v>
      </c>
      <c r="E21" s="2">
        <v>638</v>
      </c>
      <c r="F21" s="2">
        <v>105</v>
      </c>
      <c r="G21" s="2">
        <v>88.8</v>
      </c>
      <c r="H21" s="2">
        <v>3</v>
      </c>
      <c r="I21" s="2">
        <v>272</v>
      </c>
      <c r="J21" s="2">
        <v>5811</v>
      </c>
      <c r="K21" s="4">
        <f t="shared" si="0"/>
        <v>48.45</v>
      </c>
      <c r="L21" s="6">
        <f t="shared" si="1"/>
        <v>66284.464083750005</v>
      </c>
      <c r="M21" s="5">
        <f t="shared" si="3"/>
        <v>39.078309273479412</v>
      </c>
      <c r="N21" s="2">
        <f t="shared" si="4"/>
        <v>66.284464083750009</v>
      </c>
      <c r="P21">
        <f t="shared" si="2"/>
        <v>1.1824324324324325</v>
      </c>
    </row>
    <row r="22" spans="1:16" s="2" customFormat="1" x14ac:dyDescent="0.2">
      <c r="A22" s="2" t="s">
        <v>14</v>
      </c>
      <c r="B22" s="2">
        <v>21</v>
      </c>
      <c r="C22" s="4">
        <v>6127778.8300000001</v>
      </c>
      <c r="D22" s="4">
        <v>328863.8</v>
      </c>
      <c r="E22" s="2">
        <v>626</v>
      </c>
      <c r="F22" s="2">
        <v>80.400000000000006</v>
      </c>
      <c r="G22" s="2">
        <v>78.8</v>
      </c>
      <c r="H22" s="2">
        <v>6</v>
      </c>
      <c r="I22" s="2">
        <v>219</v>
      </c>
      <c r="J22" s="2">
        <v>4793</v>
      </c>
      <c r="K22" s="4">
        <f t="shared" si="0"/>
        <v>39.799999999999997</v>
      </c>
      <c r="L22" s="6">
        <f t="shared" si="1"/>
        <v>88894.145879999982</v>
      </c>
      <c r="M22" s="5">
        <f t="shared" si="3"/>
        <v>39.103739317729001</v>
      </c>
      <c r="N22" s="2">
        <f t="shared" si="4"/>
        <v>88.894145879999982</v>
      </c>
      <c r="P22">
        <f t="shared" si="2"/>
        <v>1.0203045685279188</v>
      </c>
    </row>
    <row r="23" spans="1:16" s="2" customFormat="1" x14ac:dyDescent="0.2">
      <c r="A23" s="2" t="s">
        <v>14</v>
      </c>
      <c r="B23" s="2">
        <v>22</v>
      </c>
      <c r="C23" s="4">
        <v>6127797.4500000002</v>
      </c>
      <c r="D23" s="4">
        <v>328998.78000000003</v>
      </c>
      <c r="E23" s="2">
        <v>635</v>
      </c>
      <c r="F23" s="2">
        <v>71.599999999999994</v>
      </c>
      <c r="G23" s="2">
        <v>31.5</v>
      </c>
      <c r="H23" s="2">
        <v>4</v>
      </c>
      <c r="I23" s="2">
        <v>227</v>
      </c>
      <c r="J23" s="2">
        <v>1955</v>
      </c>
      <c r="K23" s="4">
        <f t="shared" si="0"/>
        <v>25.774999999999999</v>
      </c>
      <c r="L23" s="6">
        <f t="shared" si="1"/>
        <v>24843.633861249997</v>
      </c>
      <c r="M23" s="5">
        <f t="shared" si="3"/>
        <v>39.021671822859012</v>
      </c>
      <c r="N23" s="2">
        <f t="shared" si="4"/>
        <v>24.843633861249998</v>
      </c>
      <c r="P23">
        <f t="shared" si="2"/>
        <v>2.2730158730158729</v>
      </c>
    </row>
    <row r="24" spans="1:16" x14ac:dyDescent="0.2">
      <c r="A24" s="2" t="s">
        <v>14</v>
      </c>
      <c r="B24" s="2">
        <v>23</v>
      </c>
      <c r="C24" s="7">
        <v>6127799.79</v>
      </c>
      <c r="D24" s="7">
        <v>329086.62</v>
      </c>
      <c r="E24" s="2">
        <v>639</v>
      </c>
      <c r="F24" s="2">
        <v>99</v>
      </c>
      <c r="G24" s="2">
        <v>78</v>
      </c>
      <c r="H24" s="2">
        <v>4</v>
      </c>
      <c r="I24" s="2">
        <v>229</v>
      </c>
      <c r="J24" s="2">
        <v>6367</v>
      </c>
      <c r="K24" s="4">
        <f t="shared" ref="K24:K34" si="5">AVERAGE(F24:G24)/2</f>
        <v>44.25</v>
      </c>
      <c r="L24" s="6">
        <f t="shared" ref="L24:L34" si="6">(3.1415*H24)*((3*(K24)^2)-(H24)^2)</f>
        <v>73613.984125000003</v>
      </c>
      <c r="M24" s="5">
        <f t="shared" si="3"/>
        <v>38.961479922719853</v>
      </c>
      <c r="N24" s="2">
        <f t="shared" si="4"/>
        <v>73.613984125000002</v>
      </c>
      <c r="P24">
        <f t="shared" si="2"/>
        <v>1.2692307692307692</v>
      </c>
    </row>
    <row r="25" spans="1:16" x14ac:dyDescent="0.2">
      <c r="A25" s="2" t="s">
        <v>14</v>
      </c>
      <c r="B25" s="2">
        <v>24</v>
      </c>
      <c r="C25" s="7">
        <v>6127653.8499999996</v>
      </c>
      <c r="D25" s="7">
        <v>329065.84000000003</v>
      </c>
      <c r="E25" s="2">
        <v>629</v>
      </c>
      <c r="F25" s="2">
        <v>83</v>
      </c>
      <c r="G25" s="2">
        <v>81</v>
      </c>
      <c r="H25" s="2">
        <v>5</v>
      </c>
      <c r="I25" s="2">
        <v>209</v>
      </c>
      <c r="J25" s="2">
        <v>4085</v>
      </c>
      <c r="K25" s="4">
        <f t="shared" si="5"/>
        <v>41</v>
      </c>
      <c r="L25" s="6">
        <f t="shared" si="6"/>
        <v>78820.235000000001</v>
      </c>
      <c r="M25" s="5">
        <f t="shared" si="3"/>
        <v>38.87256984440414</v>
      </c>
      <c r="N25" s="2">
        <f t="shared" si="4"/>
        <v>78.820234999999997</v>
      </c>
      <c r="P25">
        <f t="shared" si="2"/>
        <v>1.0246913580246915</v>
      </c>
    </row>
    <row r="26" spans="1:16" x14ac:dyDescent="0.2">
      <c r="A26" s="2" t="s">
        <v>14</v>
      </c>
      <c r="B26" s="2">
        <v>25</v>
      </c>
      <c r="C26" s="7">
        <v>6127640.3200000003</v>
      </c>
      <c r="D26" s="7">
        <v>329153.87</v>
      </c>
      <c r="E26" s="2">
        <v>631</v>
      </c>
      <c r="F26" s="2">
        <v>86.6</v>
      </c>
      <c r="G26" s="2">
        <v>64</v>
      </c>
      <c r="H26" s="2">
        <v>1</v>
      </c>
      <c r="I26" s="2">
        <v>337</v>
      </c>
      <c r="J26" s="2">
        <v>3935</v>
      </c>
      <c r="K26" s="4">
        <f t="shared" si="5"/>
        <v>37.65</v>
      </c>
      <c r="L26" s="6">
        <f t="shared" si="6"/>
        <v>13356.299301249997</v>
      </c>
      <c r="M26" s="5">
        <f t="shared" si="3"/>
        <v>38.800895364660292</v>
      </c>
      <c r="N26" s="2">
        <f t="shared" si="4"/>
        <v>13.356299301249997</v>
      </c>
      <c r="P26">
        <f t="shared" si="2"/>
        <v>1.3531249999999999</v>
      </c>
    </row>
    <row r="27" spans="1:16" x14ac:dyDescent="0.2">
      <c r="A27" s="2" t="s">
        <v>14</v>
      </c>
      <c r="B27" s="2">
        <v>26</v>
      </c>
      <c r="C27" s="7">
        <v>6127800</v>
      </c>
      <c r="D27" s="7">
        <v>329332.15999999997</v>
      </c>
      <c r="E27" s="2">
        <v>647</v>
      </c>
      <c r="F27" s="2">
        <v>74</v>
      </c>
      <c r="G27" s="2">
        <v>56.6</v>
      </c>
      <c r="H27" s="2">
        <v>3</v>
      </c>
      <c r="I27" s="2">
        <v>330</v>
      </c>
      <c r="J27" s="2">
        <v>3157</v>
      </c>
      <c r="K27" s="4">
        <f t="shared" si="5"/>
        <v>32.65</v>
      </c>
      <c r="L27" s="6">
        <f t="shared" si="6"/>
        <v>30055.366653749992</v>
      </c>
      <c r="M27" s="5">
        <f t="shared" si="3"/>
        <v>38.78926610011591</v>
      </c>
      <c r="N27" s="2">
        <f t="shared" si="4"/>
        <v>30.055366653749992</v>
      </c>
      <c r="P27">
        <f t="shared" si="2"/>
        <v>1.3074204946996466</v>
      </c>
    </row>
    <row r="28" spans="1:16" x14ac:dyDescent="0.2">
      <c r="A28" s="2" t="s">
        <v>14</v>
      </c>
      <c r="B28" s="2">
        <v>27</v>
      </c>
      <c r="C28" s="7">
        <v>6127738</v>
      </c>
      <c r="D28" s="7">
        <v>329521</v>
      </c>
      <c r="E28" s="2">
        <v>644</v>
      </c>
      <c r="F28" s="2">
        <v>53</v>
      </c>
      <c r="G28" s="2">
        <v>51</v>
      </c>
      <c r="H28" s="2">
        <v>2</v>
      </c>
      <c r="I28" s="2">
        <v>215</v>
      </c>
      <c r="J28" s="2">
        <v>2161</v>
      </c>
      <c r="K28" s="4">
        <f t="shared" si="5"/>
        <v>26</v>
      </c>
      <c r="L28" s="6">
        <f t="shared" si="6"/>
        <v>12716.792000000001</v>
      </c>
      <c r="M28" s="5">
        <f t="shared" si="3"/>
        <v>38.612861963340663</v>
      </c>
      <c r="N28" s="2">
        <f t="shared" si="4"/>
        <v>12.716792000000002</v>
      </c>
      <c r="P28">
        <f t="shared" si="2"/>
        <v>1.0392156862745099</v>
      </c>
    </row>
    <row r="29" spans="1:16" x14ac:dyDescent="0.2">
      <c r="A29" s="2" t="s">
        <v>14</v>
      </c>
      <c r="B29" s="2">
        <v>28</v>
      </c>
      <c r="C29" s="7">
        <v>6128060</v>
      </c>
      <c r="D29" s="7">
        <v>329168</v>
      </c>
      <c r="E29" s="2">
        <v>653</v>
      </c>
      <c r="F29" s="2">
        <v>323</v>
      </c>
      <c r="G29" s="2">
        <v>104.4</v>
      </c>
      <c r="H29" s="2">
        <v>8</v>
      </c>
      <c r="I29" s="2">
        <v>229</v>
      </c>
      <c r="J29" s="2">
        <v>35.186</v>
      </c>
      <c r="K29" s="4">
        <f t="shared" si="5"/>
        <v>106.85</v>
      </c>
      <c r="L29" s="6">
        <f t="shared" si="6"/>
        <v>859181.84080999997</v>
      </c>
      <c r="M29" s="5">
        <f t="shared" si="3"/>
        <v>39.089875543419168</v>
      </c>
      <c r="N29" s="2">
        <f t="shared" si="4"/>
        <v>859.18184080999993</v>
      </c>
      <c r="P29">
        <f t="shared" si="2"/>
        <v>3.093869731800766</v>
      </c>
    </row>
    <row r="30" spans="1:16" x14ac:dyDescent="0.2">
      <c r="A30" s="2" t="s">
        <v>14</v>
      </c>
      <c r="B30" s="2">
        <v>29</v>
      </c>
      <c r="C30" s="7">
        <v>6128027</v>
      </c>
      <c r="D30" s="7">
        <v>329284</v>
      </c>
      <c r="E30" s="2">
        <v>651</v>
      </c>
      <c r="F30" s="2">
        <v>65</v>
      </c>
      <c r="G30" s="2">
        <v>50</v>
      </c>
      <c r="H30" s="2">
        <v>3</v>
      </c>
      <c r="I30" s="2">
        <v>211</v>
      </c>
      <c r="J30" s="2">
        <v>2532</v>
      </c>
      <c r="K30" s="4">
        <f t="shared" si="5"/>
        <v>28.75</v>
      </c>
      <c r="L30" s="6">
        <f t="shared" si="6"/>
        <v>23284.994343750001</v>
      </c>
      <c r="M30" s="5">
        <f t="shared" si="3"/>
        <v>38.985223110814694</v>
      </c>
      <c r="N30" s="2">
        <f t="shared" si="4"/>
        <v>23.28499434375</v>
      </c>
      <c r="P30">
        <f t="shared" si="2"/>
        <v>1.3</v>
      </c>
    </row>
    <row r="31" spans="1:16" x14ac:dyDescent="0.2">
      <c r="A31" s="2" t="s">
        <v>14</v>
      </c>
      <c r="B31" s="2">
        <v>30</v>
      </c>
      <c r="C31" s="7">
        <v>6127996</v>
      </c>
      <c r="D31" s="7">
        <v>329333</v>
      </c>
      <c r="E31" s="2">
        <v>648</v>
      </c>
      <c r="F31" s="2">
        <v>49.5</v>
      </c>
      <c r="G31" s="2">
        <v>45</v>
      </c>
      <c r="H31" s="2">
        <v>1</v>
      </c>
      <c r="I31" s="2">
        <v>209</v>
      </c>
      <c r="J31" s="2">
        <v>1896</v>
      </c>
      <c r="K31" s="4">
        <f t="shared" si="5"/>
        <v>23.625</v>
      </c>
      <c r="L31" s="6">
        <f t="shared" si="6"/>
        <v>5257.0548203124999</v>
      </c>
      <c r="M31" s="5">
        <f t="shared" si="3"/>
        <v>38.928822805217216</v>
      </c>
      <c r="N31" s="2">
        <f t="shared" si="4"/>
        <v>5.2570548203124998</v>
      </c>
      <c r="P31">
        <f t="shared" si="2"/>
        <v>1.1000000000000001</v>
      </c>
    </row>
    <row r="32" spans="1:16" x14ac:dyDescent="0.2">
      <c r="A32" s="2" t="s">
        <v>14</v>
      </c>
      <c r="B32" s="2">
        <v>31</v>
      </c>
      <c r="C32" s="7">
        <v>6127992</v>
      </c>
      <c r="D32" s="7">
        <v>329489</v>
      </c>
      <c r="E32" s="2">
        <v>651</v>
      </c>
      <c r="F32" s="2">
        <v>75</v>
      </c>
      <c r="G32" s="2">
        <v>55</v>
      </c>
      <c r="H32" s="2">
        <v>2</v>
      </c>
      <c r="I32" s="2">
        <v>206</v>
      </c>
      <c r="J32" s="2">
        <v>3088</v>
      </c>
      <c r="K32" s="4">
        <f t="shared" si="5"/>
        <v>32.5</v>
      </c>
      <c r="L32" s="6">
        <f t="shared" si="6"/>
        <v>19884.124250000001</v>
      </c>
      <c r="M32" s="5">
        <f t="shared" si="3"/>
        <v>38.817247983338547</v>
      </c>
      <c r="N32" s="2">
        <f t="shared" si="4"/>
        <v>19.884124249999999</v>
      </c>
      <c r="P32">
        <f t="shared" si="2"/>
        <v>1.3636363636363635</v>
      </c>
    </row>
    <row r="33" spans="1:27" x14ac:dyDescent="0.2">
      <c r="A33" s="2" t="s">
        <v>14</v>
      </c>
      <c r="B33" s="2">
        <v>32</v>
      </c>
      <c r="C33" s="7">
        <v>6128099</v>
      </c>
      <c r="D33" s="7">
        <v>329760</v>
      </c>
      <c r="E33" s="2">
        <v>666</v>
      </c>
      <c r="F33" s="2">
        <v>156</v>
      </c>
      <c r="G33" s="2">
        <v>138</v>
      </c>
      <c r="H33" s="2">
        <v>6</v>
      </c>
      <c r="I33" s="2">
        <v>304</v>
      </c>
      <c r="J33" s="2">
        <v>15245</v>
      </c>
      <c r="K33" s="4">
        <f t="shared" si="5"/>
        <v>73.5</v>
      </c>
      <c r="L33" s="6">
        <f t="shared" si="6"/>
        <v>304802.46675000002</v>
      </c>
      <c r="M33" s="5">
        <f t="shared" si="3"/>
        <v>38.706463504174593</v>
      </c>
      <c r="N33" s="2">
        <f t="shared" si="4"/>
        <v>304.80246675000001</v>
      </c>
      <c r="P33">
        <f t="shared" si="2"/>
        <v>1.1304347826086956</v>
      </c>
    </row>
    <row r="34" spans="1:27" x14ac:dyDescent="0.2">
      <c r="A34" s="2" t="s">
        <v>14</v>
      </c>
      <c r="B34" s="2">
        <v>33</v>
      </c>
      <c r="C34" s="7">
        <v>6127793</v>
      </c>
      <c r="D34" s="7">
        <v>329696</v>
      </c>
      <c r="E34" s="2">
        <v>654</v>
      </c>
      <c r="F34" s="2">
        <v>95</v>
      </c>
      <c r="G34" s="2">
        <v>89</v>
      </c>
      <c r="H34" s="2">
        <v>2</v>
      </c>
      <c r="I34" s="2">
        <v>303</v>
      </c>
      <c r="J34" s="2">
        <v>6163</v>
      </c>
      <c r="K34" s="4">
        <f t="shared" si="5"/>
        <v>46</v>
      </c>
      <c r="L34" s="6">
        <f t="shared" si="6"/>
        <v>39859.351999999999</v>
      </c>
      <c r="M34" s="5">
        <f t="shared" si="3"/>
        <v>38.530289500599395</v>
      </c>
      <c r="N34" s="2">
        <f t="shared" si="4"/>
        <v>39.859352000000001</v>
      </c>
      <c r="P34">
        <f t="shared" si="2"/>
        <v>1.0674157303370786</v>
      </c>
    </row>
    <row r="35" spans="1:27" x14ac:dyDescent="0.2">
      <c r="A35" s="2" t="s">
        <v>14</v>
      </c>
      <c r="B35" s="2">
        <v>34</v>
      </c>
      <c r="C35" s="7">
        <v>6128699.5999999996</v>
      </c>
      <c r="D35" s="7">
        <v>329111.78000000003</v>
      </c>
      <c r="E35" s="2">
        <v>657</v>
      </c>
      <c r="F35" s="2">
        <v>160</v>
      </c>
      <c r="G35" s="2">
        <v>93</v>
      </c>
      <c r="H35" s="2">
        <v>4</v>
      </c>
      <c r="I35" s="2">
        <v>240</v>
      </c>
      <c r="J35" s="2">
        <v>12133</v>
      </c>
      <c r="K35" s="4">
        <f t="shared" ref="K35:K50" si="7">AVERAGE(F35:G35)/2</f>
        <v>63.25</v>
      </c>
      <c r="L35" s="6">
        <f t="shared" ref="L35:L50" si="8">(3.1415*H35)*((3*(K35)^2)-(H35)^2)</f>
        <v>150612.149125</v>
      </c>
      <c r="M35" s="5">
        <f t="shared" si="3"/>
        <v>39.58855287691604</v>
      </c>
      <c r="N35" s="2">
        <f t="shared" si="4"/>
        <v>150.612149125</v>
      </c>
      <c r="P35">
        <f t="shared" si="2"/>
        <v>1.7204301075268817</v>
      </c>
    </row>
    <row r="36" spans="1:27" x14ac:dyDescent="0.2">
      <c r="A36" s="2" t="s">
        <v>14</v>
      </c>
      <c r="B36" s="2">
        <v>35</v>
      </c>
      <c r="C36" s="7">
        <v>6128741.4500000002</v>
      </c>
      <c r="D36" s="7">
        <v>329369.86</v>
      </c>
      <c r="E36" s="2">
        <v>662</v>
      </c>
      <c r="F36" s="2">
        <v>91.76</v>
      </c>
      <c r="G36" s="2">
        <v>55</v>
      </c>
      <c r="H36" s="2">
        <v>3</v>
      </c>
      <c r="I36" s="2">
        <v>311</v>
      </c>
      <c r="J36" s="2">
        <v>3817</v>
      </c>
      <c r="K36" s="4">
        <f t="shared" si="7"/>
        <v>36.69</v>
      </c>
      <c r="L36" s="6">
        <f t="shared" si="8"/>
        <v>37975.723993349995</v>
      </c>
      <c r="M36" s="5">
        <f t="shared" si="3"/>
        <v>39.44082132185018</v>
      </c>
      <c r="N36" s="2">
        <f t="shared" si="4"/>
        <v>37.975723993349995</v>
      </c>
      <c r="P36">
        <f t="shared" si="2"/>
        <v>1.6683636363636365</v>
      </c>
    </row>
    <row r="37" spans="1:27" x14ac:dyDescent="0.2">
      <c r="A37" s="2" t="s">
        <v>14</v>
      </c>
      <c r="B37" s="2">
        <v>36</v>
      </c>
      <c r="C37" s="7">
        <v>6128851</v>
      </c>
      <c r="D37" s="7">
        <v>329413</v>
      </c>
      <c r="E37" s="2">
        <v>665</v>
      </c>
      <c r="F37" s="2">
        <v>81</v>
      </c>
      <c r="G37" s="2">
        <v>69</v>
      </c>
      <c r="H37" s="2">
        <v>3</v>
      </c>
      <c r="I37" s="2">
        <v>272</v>
      </c>
      <c r="J37" s="2">
        <v>3880</v>
      </c>
      <c r="K37" s="4">
        <f t="shared" si="7"/>
        <v>37.5</v>
      </c>
      <c r="L37" s="6">
        <f t="shared" si="8"/>
        <v>39674.788874999998</v>
      </c>
      <c r="M37" s="5">
        <f t="shared" si="3"/>
        <v>39.490809563745337</v>
      </c>
      <c r="N37" s="2">
        <f t="shared" si="4"/>
        <v>39.674788874999997</v>
      </c>
      <c r="P37">
        <f t="shared" si="2"/>
        <v>1.173913043478261</v>
      </c>
    </row>
    <row r="38" spans="1:27" x14ac:dyDescent="0.2">
      <c r="A38" s="2" t="s">
        <v>14</v>
      </c>
      <c r="B38" s="2">
        <v>37</v>
      </c>
      <c r="C38" s="7">
        <v>6128775</v>
      </c>
      <c r="D38" s="7">
        <v>329622.40999999997</v>
      </c>
      <c r="E38" s="2">
        <v>678</v>
      </c>
      <c r="F38" s="2">
        <v>210</v>
      </c>
      <c r="G38" s="2">
        <v>173</v>
      </c>
      <c r="H38" s="2">
        <v>9</v>
      </c>
      <c r="I38" s="2">
        <v>220</v>
      </c>
      <c r="J38" s="2">
        <v>31389</v>
      </c>
      <c r="K38" s="4">
        <f t="shared" si="7"/>
        <v>95.75</v>
      </c>
      <c r="L38" s="6">
        <f t="shared" si="8"/>
        <v>775349.49178125011</v>
      </c>
      <c r="M38" s="5">
        <f t="shared" si="3"/>
        <v>39.292000891124154</v>
      </c>
      <c r="N38" s="2">
        <f t="shared" si="4"/>
        <v>775.34949178125009</v>
      </c>
      <c r="P38">
        <f t="shared" si="2"/>
        <v>1.2138728323699421</v>
      </c>
    </row>
    <row r="39" spans="1:27" x14ac:dyDescent="0.2">
      <c r="A39" s="2" t="s">
        <v>14</v>
      </c>
      <c r="B39" s="2">
        <v>38</v>
      </c>
      <c r="C39" s="7">
        <v>6128930.7800000003</v>
      </c>
      <c r="D39" s="7">
        <v>329528.28000000003</v>
      </c>
      <c r="E39" s="2">
        <v>669</v>
      </c>
      <c r="F39" s="2">
        <v>53</v>
      </c>
      <c r="G39" s="2">
        <v>55</v>
      </c>
      <c r="H39" s="2">
        <v>3</v>
      </c>
      <c r="I39" s="2">
        <v>250</v>
      </c>
      <c r="J39" s="2">
        <v>2286</v>
      </c>
      <c r="K39" s="4">
        <f t="shared" si="7"/>
        <v>27</v>
      </c>
      <c r="L39" s="6">
        <f t="shared" si="8"/>
        <v>20526.561000000002</v>
      </c>
      <c r="M39" s="5">
        <f t="shared" si="3"/>
        <v>39.470041568850846</v>
      </c>
      <c r="N39" s="2">
        <f t="shared" si="4"/>
        <v>20.526561000000001</v>
      </c>
      <c r="P39">
        <f t="shared" si="2"/>
        <v>0.96363636363636362</v>
      </c>
    </row>
    <row r="40" spans="1:27" x14ac:dyDescent="0.2">
      <c r="A40" s="2" t="s">
        <v>14</v>
      </c>
      <c r="B40" s="2">
        <v>39</v>
      </c>
      <c r="C40" s="7">
        <v>6128987.5499999998</v>
      </c>
      <c r="D40" s="7">
        <v>329631.46999999997</v>
      </c>
      <c r="E40" s="2">
        <v>675</v>
      </c>
      <c r="F40" s="2">
        <v>67</v>
      </c>
      <c r="G40" s="2">
        <v>46</v>
      </c>
      <c r="H40" s="2">
        <v>4</v>
      </c>
      <c r="I40" s="2">
        <v>238</v>
      </c>
      <c r="J40" s="2">
        <v>2443</v>
      </c>
      <c r="K40" s="4">
        <f t="shared" si="7"/>
        <v>28.25</v>
      </c>
      <c r="L40" s="6">
        <f t="shared" si="8"/>
        <v>29884.304125000002</v>
      </c>
      <c r="M40" s="5">
        <f t="shared" si="3"/>
        <v>39.441143568656713</v>
      </c>
      <c r="N40" s="2">
        <f t="shared" si="4"/>
        <v>29.884304125000003</v>
      </c>
      <c r="P40">
        <f t="shared" si="2"/>
        <v>1.4565217391304348</v>
      </c>
    </row>
    <row r="41" spans="1:27" x14ac:dyDescent="0.2">
      <c r="A41" s="2" t="s">
        <v>14</v>
      </c>
      <c r="B41" s="2">
        <v>40</v>
      </c>
      <c r="C41" s="7">
        <v>6128469.1900000004</v>
      </c>
      <c r="D41" s="7">
        <v>329954.49</v>
      </c>
      <c r="E41" s="2">
        <v>672</v>
      </c>
      <c r="F41" s="2">
        <v>95</v>
      </c>
      <c r="G41" s="2">
        <v>74</v>
      </c>
      <c r="H41" s="2">
        <v>1</v>
      </c>
      <c r="I41" s="2">
        <v>215</v>
      </c>
      <c r="J41" s="2">
        <v>5310</v>
      </c>
      <c r="K41" s="4">
        <f t="shared" si="7"/>
        <v>42.25</v>
      </c>
      <c r="L41" s="6">
        <f t="shared" si="8"/>
        <v>16820.180031250002</v>
      </c>
      <c r="M41" s="5">
        <f t="shared" si="3"/>
        <v>38.841788352961089</v>
      </c>
      <c r="N41" s="2">
        <f t="shared" si="4"/>
        <v>16.82018003125</v>
      </c>
      <c r="P41">
        <f t="shared" si="2"/>
        <v>1.2837837837837838</v>
      </c>
      <c r="AA41" t="s">
        <v>16</v>
      </c>
    </row>
    <row r="42" spans="1:27" x14ac:dyDescent="0.2">
      <c r="A42" s="2" t="s">
        <v>14</v>
      </c>
      <c r="B42" s="2">
        <v>41</v>
      </c>
      <c r="C42" s="7">
        <v>6127414.71</v>
      </c>
      <c r="D42" s="7">
        <v>329895.98</v>
      </c>
      <c r="E42" s="2">
        <v>653</v>
      </c>
      <c r="F42" s="2">
        <v>44</v>
      </c>
      <c r="G42" s="2">
        <v>36</v>
      </c>
      <c r="H42" s="2">
        <v>1</v>
      </c>
      <c r="I42" s="2">
        <v>260</v>
      </c>
      <c r="J42" s="2">
        <v>1248</v>
      </c>
      <c r="K42" s="4">
        <f t="shared" si="7"/>
        <v>20</v>
      </c>
      <c r="L42" s="6">
        <f t="shared" si="8"/>
        <v>3766.6585</v>
      </c>
      <c r="M42" s="5">
        <f t="shared" si="3"/>
        <v>38.119601808577421</v>
      </c>
      <c r="N42" s="2">
        <f t="shared" si="4"/>
        <v>3.7666585000000001</v>
      </c>
      <c r="P42">
        <f t="shared" si="2"/>
        <v>1.2222222222222223</v>
      </c>
    </row>
    <row r="43" spans="1:27" x14ac:dyDescent="0.2">
      <c r="A43" s="2" t="s">
        <v>14</v>
      </c>
      <c r="B43" s="2">
        <v>42</v>
      </c>
      <c r="C43" s="7">
        <v>6127426</v>
      </c>
      <c r="D43" s="7">
        <v>330071</v>
      </c>
      <c r="E43" s="2">
        <v>661</v>
      </c>
      <c r="F43" s="2">
        <v>73</v>
      </c>
      <c r="G43" s="2">
        <v>32</v>
      </c>
      <c r="H43" s="2">
        <v>2</v>
      </c>
      <c r="I43" s="2">
        <v>261</v>
      </c>
      <c r="J43" s="2">
        <v>1939</v>
      </c>
      <c r="K43" s="4">
        <f t="shared" si="7"/>
        <v>26.25</v>
      </c>
      <c r="L43" s="6">
        <f t="shared" si="8"/>
        <v>12963.007062500001</v>
      </c>
      <c r="M43" s="5">
        <f t="shared" si="3"/>
        <v>38.00577788968409</v>
      </c>
      <c r="N43" s="2">
        <f t="shared" si="4"/>
        <v>12.963007062500001</v>
      </c>
      <c r="P43">
        <f t="shared" si="2"/>
        <v>2.28125</v>
      </c>
    </row>
    <row r="44" spans="1:27" x14ac:dyDescent="0.2">
      <c r="A44" s="2" t="s">
        <v>14</v>
      </c>
      <c r="B44" s="2">
        <v>43</v>
      </c>
      <c r="C44" s="7">
        <v>6127449</v>
      </c>
      <c r="D44" s="7">
        <v>330162.71999999997</v>
      </c>
      <c r="E44" s="2">
        <v>664</v>
      </c>
      <c r="F44" s="2">
        <v>49</v>
      </c>
      <c r="G44" s="2">
        <v>47</v>
      </c>
      <c r="H44" s="2">
        <v>1</v>
      </c>
      <c r="I44" s="2">
        <v>250</v>
      </c>
      <c r="J44" s="2">
        <v>1914</v>
      </c>
      <c r="K44" s="4">
        <f t="shared" si="7"/>
        <v>24</v>
      </c>
      <c r="L44" s="6">
        <f t="shared" si="8"/>
        <v>5425.3705</v>
      </c>
      <c r="M44" s="5">
        <f t="shared" si="3"/>
        <v>37.958616152836782</v>
      </c>
      <c r="N44" s="2">
        <f t="shared" si="4"/>
        <v>5.4253704999999997</v>
      </c>
      <c r="P44">
        <f t="shared" si="2"/>
        <v>1.0425531914893618</v>
      </c>
    </row>
    <row r="45" spans="1:27" x14ac:dyDescent="0.2">
      <c r="A45" s="2" t="s">
        <v>14</v>
      </c>
      <c r="B45" s="2">
        <v>44</v>
      </c>
      <c r="C45" s="7">
        <v>6127006</v>
      </c>
      <c r="D45" s="7">
        <v>329939.24</v>
      </c>
      <c r="E45" s="2">
        <v>635</v>
      </c>
      <c r="F45" s="2">
        <v>51.6</v>
      </c>
      <c r="G45" s="2">
        <v>37</v>
      </c>
      <c r="H45" s="2">
        <v>2</v>
      </c>
      <c r="I45" s="2">
        <v>236</v>
      </c>
      <c r="J45" s="2">
        <v>1466</v>
      </c>
      <c r="K45" s="4">
        <f t="shared" si="7"/>
        <v>22.15</v>
      </c>
      <c r="L45" s="6">
        <f t="shared" si="8"/>
        <v>9222.6115024999999</v>
      </c>
      <c r="M45" s="5">
        <f t="shared" si="3"/>
        <v>37.797543574385898</v>
      </c>
      <c r="N45" s="2">
        <f t="shared" si="4"/>
        <v>9.2226115024999995</v>
      </c>
      <c r="P45">
        <f t="shared" si="2"/>
        <v>1.3945945945945946</v>
      </c>
    </row>
    <row r="46" spans="1:27" x14ac:dyDescent="0.2">
      <c r="A46" s="2" t="s">
        <v>14</v>
      </c>
      <c r="B46" s="2">
        <v>45</v>
      </c>
      <c r="C46" s="7">
        <v>6126993.7300000004</v>
      </c>
      <c r="D46" s="7">
        <v>330016.8</v>
      </c>
      <c r="E46" s="2">
        <v>639</v>
      </c>
      <c r="F46" s="2">
        <v>62</v>
      </c>
      <c r="G46" s="2">
        <v>65</v>
      </c>
      <c r="H46" s="2">
        <v>6</v>
      </c>
      <c r="I46" s="2">
        <v>218</v>
      </c>
      <c r="J46" s="2">
        <v>2954</v>
      </c>
      <c r="K46" s="4">
        <f t="shared" si="7"/>
        <v>31.75</v>
      </c>
      <c r="L46" s="6">
        <f t="shared" si="8"/>
        <v>56324.346187499999</v>
      </c>
      <c r="M46" s="5">
        <f t="shared" si="3"/>
        <v>37.734341946997361</v>
      </c>
      <c r="N46" s="2">
        <f t="shared" si="4"/>
        <v>56.324346187499998</v>
      </c>
      <c r="P46">
        <f t="shared" si="2"/>
        <v>0.9538461538461539</v>
      </c>
    </row>
    <row r="47" spans="1:27" x14ac:dyDescent="0.2">
      <c r="A47" s="2" t="s">
        <v>14</v>
      </c>
      <c r="B47" s="2">
        <v>46</v>
      </c>
      <c r="C47" s="7">
        <v>6126974.5700000003</v>
      </c>
      <c r="D47" s="7">
        <v>330391.69</v>
      </c>
      <c r="E47" s="2">
        <v>673</v>
      </c>
      <c r="F47" s="2">
        <v>256</v>
      </c>
      <c r="G47" s="2">
        <v>133</v>
      </c>
      <c r="H47" s="2">
        <v>15</v>
      </c>
      <c r="I47" s="2">
        <v>239</v>
      </c>
      <c r="J47" s="2">
        <v>26439</v>
      </c>
      <c r="K47" s="4">
        <f t="shared" si="7"/>
        <v>97.25</v>
      </c>
      <c r="L47" s="6">
        <f t="shared" si="8"/>
        <v>1326389.4042187501</v>
      </c>
      <c r="M47" s="5">
        <f t="shared" si="3"/>
        <v>37.458451360153909</v>
      </c>
      <c r="N47" s="2">
        <f t="shared" si="4"/>
        <v>1326.3894042187501</v>
      </c>
      <c r="P47">
        <f t="shared" si="2"/>
        <v>1.9248120300751879</v>
      </c>
    </row>
    <row r="48" spans="1:27" x14ac:dyDescent="0.2">
      <c r="A48" s="2" t="s">
        <v>14</v>
      </c>
      <c r="B48" s="2">
        <v>47</v>
      </c>
      <c r="C48" s="7">
        <v>6126812.1600000001</v>
      </c>
      <c r="D48" s="7">
        <v>330286.46000000002</v>
      </c>
      <c r="E48" s="2">
        <v>638</v>
      </c>
      <c r="F48" s="2">
        <v>70</v>
      </c>
      <c r="G48" s="2">
        <v>41</v>
      </c>
      <c r="H48" s="2">
        <v>2</v>
      </c>
      <c r="I48" s="2">
        <v>309</v>
      </c>
      <c r="J48" s="2">
        <v>2082</v>
      </c>
      <c r="K48" s="4">
        <f t="shared" si="7"/>
        <v>27.75</v>
      </c>
      <c r="L48" s="6">
        <f t="shared" si="8"/>
        <v>14489.776062500001</v>
      </c>
      <c r="M48" s="5">
        <f t="shared" si="3"/>
        <v>37.415804120146966</v>
      </c>
      <c r="N48" s="2">
        <f t="shared" si="4"/>
        <v>14.489776062500001</v>
      </c>
      <c r="P48">
        <f t="shared" si="2"/>
        <v>1.7073170731707317</v>
      </c>
    </row>
    <row r="49" spans="1:16" x14ac:dyDescent="0.2">
      <c r="A49" s="2" t="s">
        <v>14</v>
      </c>
      <c r="B49" s="2">
        <v>48</v>
      </c>
      <c r="C49" s="7">
        <v>6126765.0800000001</v>
      </c>
      <c r="D49" s="7">
        <v>330493.36</v>
      </c>
      <c r="E49" s="2">
        <v>663</v>
      </c>
      <c r="F49" s="2">
        <v>103</v>
      </c>
      <c r="G49" s="2">
        <v>86</v>
      </c>
      <c r="H49" s="2">
        <v>9</v>
      </c>
      <c r="I49" s="2">
        <v>302</v>
      </c>
      <c r="J49" s="2">
        <v>7270</v>
      </c>
      <c r="K49" s="4">
        <f t="shared" si="7"/>
        <v>47.25</v>
      </c>
      <c r="L49" s="6">
        <f t="shared" si="8"/>
        <v>187076.91403125002</v>
      </c>
      <c r="M49" s="5">
        <f t="shared" si="3"/>
        <v>37.237436540879195</v>
      </c>
      <c r="N49" s="2">
        <f t="shared" si="4"/>
        <v>187.07691403125003</v>
      </c>
      <c r="P49">
        <f t="shared" si="2"/>
        <v>1.1976744186046511</v>
      </c>
    </row>
    <row r="50" spans="1:16" ht="16" thickBot="1" x14ac:dyDescent="0.25">
      <c r="A50" s="8" t="s">
        <v>14</v>
      </c>
      <c r="B50" s="8">
        <v>49</v>
      </c>
      <c r="C50" s="13">
        <v>6126745.96</v>
      </c>
      <c r="D50" s="13">
        <v>330649.02</v>
      </c>
      <c r="E50" s="8">
        <v>666</v>
      </c>
      <c r="F50" s="8">
        <v>71</v>
      </c>
      <c r="G50" s="8">
        <v>44</v>
      </c>
      <c r="H50" s="8">
        <v>2</v>
      </c>
      <c r="I50" s="8">
        <v>206</v>
      </c>
      <c r="J50" s="8">
        <v>2431</v>
      </c>
      <c r="K50" s="10">
        <f t="shared" si="7"/>
        <v>28.75</v>
      </c>
      <c r="L50" s="11">
        <f t="shared" si="8"/>
        <v>15554.7445625</v>
      </c>
      <c r="M50" s="12">
        <f t="shared" si="3"/>
        <v>37.1151724280246</v>
      </c>
      <c r="N50" s="8">
        <f t="shared" si="4"/>
        <v>15.5547445625</v>
      </c>
      <c r="P50">
        <f t="shared" si="2"/>
        <v>1.6136363636363635</v>
      </c>
    </row>
    <row r="51" spans="1:16" x14ac:dyDescent="0.2">
      <c r="B51" s="2">
        <v>50</v>
      </c>
      <c r="K51" s="2"/>
      <c r="L51" s="2"/>
    </row>
    <row r="52" spans="1:16" x14ac:dyDescent="0.2">
      <c r="A52" s="2" t="s">
        <v>15</v>
      </c>
      <c r="B52" s="2">
        <v>51</v>
      </c>
      <c r="C52">
        <v>6143914.1900000004</v>
      </c>
      <c r="D52">
        <v>309825</v>
      </c>
      <c r="E52" s="2">
        <v>306</v>
      </c>
      <c r="F52" s="2">
        <v>67</v>
      </c>
      <c r="G52" s="2">
        <v>33</v>
      </c>
      <c r="H52" s="2">
        <v>2</v>
      </c>
      <c r="I52" s="2">
        <v>350</v>
      </c>
      <c r="J52" s="2">
        <v>1855</v>
      </c>
      <c r="K52" s="4">
        <f t="shared" ref="K52:K81" si="9">AVERAGE(F52:G52)/2</f>
        <v>25</v>
      </c>
      <c r="L52" s="6">
        <f t="shared" ref="L52:L81" si="10">(3.1415*H52)*((3*(K52)^2)-(H52)^2)</f>
        <v>11755.493</v>
      </c>
      <c r="M52" s="5">
        <f t="shared" ref="M52:M81" si="11">((((ABS(356499-D52))^2)+((ABS(C52-6100113))^2))^0.5)/1000</f>
        <v>64.007862965546167</v>
      </c>
      <c r="N52" s="2">
        <f t="shared" ref="N52:N81" si="12">L52/1000</f>
        <v>11.755493</v>
      </c>
      <c r="P52">
        <f t="shared" si="2"/>
        <v>2.0303030303030303</v>
      </c>
    </row>
    <row r="53" spans="1:16" x14ac:dyDescent="0.2">
      <c r="A53" s="2" t="s">
        <v>15</v>
      </c>
      <c r="B53" s="2">
        <v>52</v>
      </c>
      <c r="C53">
        <v>6143770.9100000001</v>
      </c>
      <c r="D53">
        <v>310002.76</v>
      </c>
      <c r="E53" s="2">
        <v>308</v>
      </c>
      <c r="F53" s="2">
        <v>58</v>
      </c>
      <c r="G53" s="2">
        <v>57</v>
      </c>
      <c r="H53" s="2">
        <v>1.5</v>
      </c>
      <c r="I53" s="2">
        <v>357</v>
      </c>
      <c r="J53" s="2">
        <v>2952</v>
      </c>
      <c r="K53" s="4">
        <f t="shared" si="9"/>
        <v>28.75</v>
      </c>
      <c r="L53" s="6">
        <f t="shared" si="10"/>
        <v>11674.304859375001</v>
      </c>
      <c r="M53" s="5">
        <f t="shared" si="11"/>
        <v>63.780196297171365</v>
      </c>
      <c r="N53" s="2">
        <f t="shared" si="12"/>
        <v>11.674304859375001</v>
      </c>
      <c r="P53">
        <f t="shared" si="2"/>
        <v>1.0175438596491229</v>
      </c>
    </row>
    <row r="54" spans="1:16" x14ac:dyDescent="0.2">
      <c r="A54" s="2" t="s">
        <v>15</v>
      </c>
      <c r="B54" s="2">
        <v>53</v>
      </c>
      <c r="C54">
        <v>6143665</v>
      </c>
      <c r="D54">
        <v>310000</v>
      </c>
      <c r="E54" s="2">
        <v>310</v>
      </c>
      <c r="F54" s="2">
        <v>56</v>
      </c>
      <c r="G54" s="2">
        <v>38</v>
      </c>
      <c r="H54" s="2">
        <v>1</v>
      </c>
      <c r="I54" s="2">
        <v>337</v>
      </c>
      <c r="J54" s="2">
        <v>1758</v>
      </c>
      <c r="K54" s="4">
        <f t="shared" si="9"/>
        <v>23.5</v>
      </c>
      <c r="L54" s="6">
        <f t="shared" si="10"/>
        <v>5201.5386250000001</v>
      </c>
      <c r="M54" s="5">
        <f t="shared" si="11"/>
        <v>63.70976145772326</v>
      </c>
      <c r="N54" s="2">
        <f t="shared" si="12"/>
        <v>5.2015386250000004</v>
      </c>
      <c r="P54">
        <f t="shared" si="2"/>
        <v>1.4736842105263157</v>
      </c>
    </row>
    <row r="55" spans="1:16" x14ac:dyDescent="0.2">
      <c r="A55" s="2" t="s">
        <v>15</v>
      </c>
      <c r="B55" s="2">
        <v>54</v>
      </c>
      <c r="C55">
        <v>6143587</v>
      </c>
      <c r="D55">
        <v>310009</v>
      </c>
      <c r="E55" s="2">
        <v>311</v>
      </c>
      <c r="F55" s="2">
        <v>62</v>
      </c>
      <c r="G55" s="2">
        <v>53</v>
      </c>
      <c r="H55" s="2">
        <v>1.3</v>
      </c>
      <c r="I55" s="2">
        <v>334</v>
      </c>
      <c r="J55" s="2">
        <v>2492</v>
      </c>
      <c r="K55" s="4">
        <f t="shared" si="9"/>
        <v>28.75</v>
      </c>
      <c r="L55" s="6">
        <f t="shared" si="10"/>
        <v>10120.017890125002</v>
      </c>
      <c r="M55" s="5">
        <f t="shared" si="11"/>
        <v>63.649892191581905</v>
      </c>
      <c r="N55" s="2">
        <f t="shared" si="12"/>
        <v>10.120017890125002</v>
      </c>
      <c r="P55">
        <f t="shared" si="2"/>
        <v>1.1698113207547169</v>
      </c>
    </row>
    <row r="56" spans="1:16" x14ac:dyDescent="0.2">
      <c r="A56" s="2" t="s">
        <v>15</v>
      </c>
      <c r="B56" s="2">
        <v>55</v>
      </c>
      <c r="C56">
        <v>6143658</v>
      </c>
      <c r="D56">
        <v>310345</v>
      </c>
      <c r="E56" s="2">
        <v>310</v>
      </c>
      <c r="F56" s="2">
        <v>50</v>
      </c>
      <c r="G56" s="2">
        <v>47</v>
      </c>
      <c r="H56" s="2">
        <v>1</v>
      </c>
      <c r="I56" s="2">
        <v>359</v>
      </c>
      <c r="J56" s="2">
        <v>1888</v>
      </c>
      <c r="K56" s="4">
        <f t="shared" si="9"/>
        <v>24.25</v>
      </c>
      <c r="L56" s="6">
        <f t="shared" si="10"/>
        <v>5539.0535312500006</v>
      </c>
      <c r="M56" s="5">
        <f t="shared" si="11"/>
        <v>63.453595177893583</v>
      </c>
      <c r="N56" s="2">
        <f t="shared" si="12"/>
        <v>5.5390535312500004</v>
      </c>
      <c r="P56">
        <f t="shared" si="2"/>
        <v>1.0638297872340425</v>
      </c>
    </row>
    <row r="57" spans="1:16" x14ac:dyDescent="0.2">
      <c r="A57" s="2" t="s">
        <v>15</v>
      </c>
      <c r="B57" s="2">
        <v>56</v>
      </c>
      <c r="C57">
        <v>6143730</v>
      </c>
      <c r="D57">
        <v>310221</v>
      </c>
      <c r="E57" s="2">
        <v>308</v>
      </c>
      <c r="F57" s="2">
        <v>39</v>
      </c>
      <c r="G57" s="2">
        <v>32</v>
      </c>
      <c r="H57" s="2">
        <v>1</v>
      </c>
      <c r="I57" s="2">
        <v>97.5</v>
      </c>
      <c r="J57" s="2">
        <v>969</v>
      </c>
      <c r="K57" s="4">
        <f t="shared" si="9"/>
        <v>17.75</v>
      </c>
      <c r="L57" s="6">
        <f t="shared" si="10"/>
        <v>2966.1650312500001</v>
      </c>
      <c r="M57" s="5">
        <f t="shared" si="11"/>
        <v>63.593206972128712</v>
      </c>
      <c r="N57" s="2">
        <f t="shared" si="12"/>
        <v>2.9661650312500001</v>
      </c>
      <c r="P57">
        <f t="shared" si="2"/>
        <v>1.21875</v>
      </c>
    </row>
    <row r="58" spans="1:16" x14ac:dyDescent="0.2">
      <c r="A58" s="2" t="s">
        <v>15</v>
      </c>
      <c r="B58" s="2">
        <v>57</v>
      </c>
      <c r="C58">
        <v>6143685</v>
      </c>
      <c r="D58">
        <v>310088</v>
      </c>
      <c r="E58" s="2">
        <v>308</v>
      </c>
      <c r="F58" s="2">
        <v>32</v>
      </c>
      <c r="G58" s="2">
        <v>33</v>
      </c>
      <c r="H58" s="2">
        <v>1</v>
      </c>
      <c r="I58" s="2">
        <v>84</v>
      </c>
      <c r="J58" s="2">
        <v>861</v>
      </c>
      <c r="K58" s="4">
        <f t="shared" si="9"/>
        <v>16.25</v>
      </c>
      <c r="L58" s="6">
        <f t="shared" si="10"/>
        <v>2485.5155312500001</v>
      </c>
      <c r="M58" s="5">
        <f t="shared" si="11"/>
        <v>63.659249956310354</v>
      </c>
      <c r="N58" s="2">
        <f t="shared" si="12"/>
        <v>2.4855155312499999</v>
      </c>
      <c r="P58">
        <f t="shared" si="2"/>
        <v>0.96969696969696972</v>
      </c>
    </row>
    <row r="59" spans="1:16" x14ac:dyDescent="0.2">
      <c r="A59" s="2" t="s">
        <v>15</v>
      </c>
      <c r="B59" s="2">
        <v>58</v>
      </c>
      <c r="C59">
        <v>6143536</v>
      </c>
      <c r="D59">
        <v>309834</v>
      </c>
      <c r="E59" s="2">
        <v>311</v>
      </c>
      <c r="F59" s="2">
        <v>49</v>
      </c>
      <c r="G59" s="2">
        <v>41</v>
      </c>
      <c r="H59" s="2">
        <v>3</v>
      </c>
      <c r="I59" s="2">
        <v>65</v>
      </c>
      <c r="J59" s="2">
        <v>1710</v>
      </c>
      <c r="K59" s="4">
        <f t="shared" si="9"/>
        <v>22.5</v>
      </c>
      <c r="L59" s="6">
        <f t="shared" si="10"/>
        <v>14228.638875000001</v>
      </c>
      <c r="M59" s="5">
        <f t="shared" si="11"/>
        <v>63.743071419566846</v>
      </c>
      <c r="N59" s="2">
        <f t="shared" si="12"/>
        <v>14.228638875</v>
      </c>
      <c r="P59">
        <f t="shared" si="2"/>
        <v>1.1951219512195121</v>
      </c>
    </row>
    <row r="60" spans="1:16" x14ac:dyDescent="0.2">
      <c r="A60" s="2" t="s">
        <v>15</v>
      </c>
      <c r="B60" s="2">
        <v>59</v>
      </c>
      <c r="C60">
        <v>6143632</v>
      </c>
      <c r="D60">
        <v>309770</v>
      </c>
      <c r="E60" s="2">
        <v>312</v>
      </c>
      <c r="F60" s="2">
        <v>70</v>
      </c>
      <c r="G60" s="2">
        <v>57</v>
      </c>
      <c r="H60" s="2">
        <v>4</v>
      </c>
      <c r="I60" s="2">
        <v>34</v>
      </c>
      <c r="J60" s="2">
        <v>2980</v>
      </c>
      <c r="K60" s="4">
        <f t="shared" si="9"/>
        <v>31.75</v>
      </c>
      <c r="L60" s="6">
        <f t="shared" si="10"/>
        <v>37800.884125000004</v>
      </c>
      <c r="M60" s="5">
        <f t="shared" si="11"/>
        <v>63.855327123114797</v>
      </c>
      <c r="N60" s="2">
        <f t="shared" si="12"/>
        <v>37.800884125000003</v>
      </c>
      <c r="P60">
        <f t="shared" si="2"/>
        <v>1.2280701754385965</v>
      </c>
    </row>
    <row r="61" spans="1:16" x14ac:dyDescent="0.2">
      <c r="A61" s="2" t="s">
        <v>15</v>
      </c>
      <c r="B61" s="2">
        <v>60</v>
      </c>
      <c r="C61">
        <v>6143589</v>
      </c>
      <c r="D61">
        <v>309647</v>
      </c>
      <c r="E61" s="2">
        <v>314</v>
      </c>
      <c r="F61" s="2">
        <v>53</v>
      </c>
      <c r="G61" s="2">
        <v>42</v>
      </c>
      <c r="H61" s="2">
        <v>3</v>
      </c>
      <c r="I61" s="2">
        <v>61</v>
      </c>
      <c r="J61" s="2">
        <v>1802</v>
      </c>
      <c r="K61" s="4">
        <f t="shared" si="9"/>
        <v>23.75</v>
      </c>
      <c r="L61" s="6">
        <f t="shared" si="10"/>
        <v>15863.20059375</v>
      </c>
      <c r="M61" s="5">
        <f t="shared" si="11"/>
        <v>63.916136303753532</v>
      </c>
      <c r="N61" s="2">
        <f t="shared" si="12"/>
        <v>15.863200593749999</v>
      </c>
      <c r="P61">
        <f t="shared" si="2"/>
        <v>1.2619047619047619</v>
      </c>
    </row>
    <row r="62" spans="1:16" x14ac:dyDescent="0.2">
      <c r="A62" s="2" t="s">
        <v>15</v>
      </c>
      <c r="B62" s="2">
        <v>61</v>
      </c>
      <c r="C62">
        <v>6143325</v>
      </c>
      <c r="D62">
        <v>309985</v>
      </c>
      <c r="E62" s="2">
        <v>316</v>
      </c>
      <c r="F62" s="2">
        <v>86</v>
      </c>
      <c r="G62" s="2">
        <v>46</v>
      </c>
      <c r="H62" s="2">
        <v>4</v>
      </c>
      <c r="I62" s="2">
        <v>312</v>
      </c>
      <c r="J62" s="2">
        <v>4338</v>
      </c>
      <c r="K62" s="4">
        <f t="shared" si="9"/>
        <v>33</v>
      </c>
      <c r="L62" s="6">
        <f t="shared" si="10"/>
        <v>40852.065999999999</v>
      </c>
      <c r="M62" s="5">
        <f t="shared" si="11"/>
        <v>63.488811140231626</v>
      </c>
      <c r="N62" s="2">
        <f t="shared" si="12"/>
        <v>40.852066000000001</v>
      </c>
      <c r="P62">
        <f t="shared" si="2"/>
        <v>1.8695652173913044</v>
      </c>
    </row>
    <row r="63" spans="1:16" x14ac:dyDescent="0.2">
      <c r="A63" s="2" t="s">
        <v>15</v>
      </c>
      <c r="B63" s="2">
        <v>62</v>
      </c>
      <c r="C63">
        <v>6143389</v>
      </c>
      <c r="D63">
        <v>310513</v>
      </c>
      <c r="E63" s="2">
        <v>316</v>
      </c>
      <c r="F63" s="2">
        <v>91</v>
      </c>
      <c r="G63" s="2">
        <v>65</v>
      </c>
      <c r="H63" s="2">
        <v>3</v>
      </c>
      <c r="I63" s="2">
        <v>69</v>
      </c>
      <c r="J63" s="2">
        <v>5216</v>
      </c>
      <c r="K63" s="4">
        <f t="shared" si="9"/>
        <v>39</v>
      </c>
      <c r="L63" s="6">
        <f t="shared" si="10"/>
        <v>42919.173000000003</v>
      </c>
      <c r="M63" s="5">
        <f t="shared" si="11"/>
        <v>63.146847680624568</v>
      </c>
      <c r="N63" s="2">
        <f t="shared" si="12"/>
        <v>42.919173000000001</v>
      </c>
      <c r="P63">
        <f t="shared" si="2"/>
        <v>1.4</v>
      </c>
    </row>
    <row r="64" spans="1:16" x14ac:dyDescent="0.2">
      <c r="A64" s="2" t="s">
        <v>15</v>
      </c>
      <c r="B64" s="2">
        <v>63</v>
      </c>
      <c r="C64">
        <v>6143593</v>
      </c>
      <c r="D64">
        <v>310494</v>
      </c>
      <c r="E64" s="2">
        <v>310</v>
      </c>
      <c r="F64" s="2">
        <v>68</v>
      </c>
      <c r="G64" s="2">
        <v>31</v>
      </c>
      <c r="H64" s="2">
        <v>2</v>
      </c>
      <c r="I64" s="2">
        <v>301</v>
      </c>
      <c r="J64" s="2">
        <v>2084</v>
      </c>
      <c r="K64" s="4">
        <f t="shared" si="9"/>
        <v>24.75</v>
      </c>
      <c r="L64" s="6">
        <f t="shared" si="10"/>
        <v>11521.0585625</v>
      </c>
      <c r="M64" s="5">
        <f t="shared" si="11"/>
        <v>63.300635265374709</v>
      </c>
      <c r="N64" s="2">
        <f t="shared" si="12"/>
        <v>11.5210585625</v>
      </c>
      <c r="P64">
        <f t="shared" si="2"/>
        <v>2.193548387096774</v>
      </c>
    </row>
    <row r="65" spans="1:16" x14ac:dyDescent="0.2">
      <c r="A65" s="2" t="s">
        <v>15</v>
      </c>
      <c r="B65" s="2">
        <v>64</v>
      </c>
      <c r="C65">
        <v>6143551</v>
      </c>
      <c r="D65">
        <v>310431</v>
      </c>
      <c r="E65" s="2">
        <v>312</v>
      </c>
      <c r="F65" s="2">
        <v>57</v>
      </c>
      <c r="G65" s="2">
        <v>51</v>
      </c>
      <c r="H65" s="2">
        <v>1</v>
      </c>
      <c r="I65" s="2">
        <v>58</v>
      </c>
      <c r="J65" s="2">
        <v>2212</v>
      </c>
      <c r="K65" s="4">
        <f t="shared" si="9"/>
        <v>27</v>
      </c>
      <c r="L65" s="6">
        <f t="shared" si="10"/>
        <v>6867.3190000000004</v>
      </c>
      <c r="M65" s="5">
        <f t="shared" si="11"/>
        <v>63.31761577949694</v>
      </c>
      <c r="N65" s="2">
        <f t="shared" si="12"/>
        <v>6.8673190000000002</v>
      </c>
      <c r="P65">
        <f t="shared" si="2"/>
        <v>1.1176470588235294</v>
      </c>
    </row>
    <row r="66" spans="1:16" x14ac:dyDescent="0.2">
      <c r="A66" s="2" t="s">
        <v>15</v>
      </c>
      <c r="B66" s="2">
        <v>65</v>
      </c>
      <c r="C66">
        <v>6143377</v>
      </c>
      <c r="D66">
        <v>310300</v>
      </c>
      <c r="E66" s="2">
        <v>318</v>
      </c>
      <c r="F66" s="2">
        <v>141</v>
      </c>
      <c r="G66" s="2">
        <v>97</v>
      </c>
      <c r="H66" s="2">
        <v>6</v>
      </c>
      <c r="I66" s="2">
        <v>64</v>
      </c>
      <c r="J66" s="2">
        <v>11409</v>
      </c>
      <c r="K66" s="4">
        <f t="shared" si="9"/>
        <v>59.5</v>
      </c>
      <c r="L66" s="6">
        <f t="shared" si="10"/>
        <v>199511.95275</v>
      </c>
      <c r="M66" s="5">
        <f t="shared" si="11"/>
        <v>63.293927805122031</v>
      </c>
      <c r="N66" s="2">
        <f t="shared" si="12"/>
        <v>199.51195275000001</v>
      </c>
      <c r="P66">
        <f t="shared" ref="P66:P129" si="13">F66/G66</f>
        <v>1.4536082474226804</v>
      </c>
    </row>
    <row r="67" spans="1:16" x14ac:dyDescent="0.2">
      <c r="A67" s="2" t="s">
        <v>15</v>
      </c>
      <c r="B67" s="2">
        <v>66</v>
      </c>
      <c r="C67">
        <v>6143275</v>
      </c>
      <c r="D67">
        <v>310423</v>
      </c>
      <c r="E67" s="2">
        <v>319</v>
      </c>
      <c r="F67" s="2">
        <v>83</v>
      </c>
      <c r="G67" s="2">
        <v>39</v>
      </c>
      <c r="H67" s="2">
        <v>2</v>
      </c>
      <c r="I67" s="2">
        <v>81</v>
      </c>
      <c r="J67" s="2">
        <v>2757</v>
      </c>
      <c r="K67" s="4">
        <f t="shared" si="9"/>
        <v>30.5</v>
      </c>
      <c r="L67" s="6">
        <f t="shared" si="10"/>
        <v>17509.150250000002</v>
      </c>
      <c r="M67" s="5">
        <f t="shared" si="11"/>
        <v>63.13442816720525</v>
      </c>
      <c r="N67" s="2">
        <f t="shared" si="12"/>
        <v>17.509150250000001</v>
      </c>
      <c r="P67">
        <f t="shared" si="13"/>
        <v>2.1282051282051282</v>
      </c>
    </row>
    <row r="68" spans="1:16" x14ac:dyDescent="0.2">
      <c r="A68" s="2" t="s">
        <v>15</v>
      </c>
      <c r="B68" s="2">
        <v>67</v>
      </c>
      <c r="C68">
        <v>6143156</v>
      </c>
      <c r="D68">
        <v>310250</v>
      </c>
      <c r="E68" s="2">
        <v>320</v>
      </c>
      <c r="F68" s="2">
        <v>69</v>
      </c>
      <c r="G68" s="2">
        <v>57</v>
      </c>
      <c r="H68" s="2">
        <v>2</v>
      </c>
      <c r="I68" s="2">
        <v>83</v>
      </c>
      <c r="J68" s="2">
        <v>3199</v>
      </c>
      <c r="K68" s="4">
        <f t="shared" si="9"/>
        <v>31.5</v>
      </c>
      <c r="L68" s="6">
        <f t="shared" si="10"/>
        <v>18677.788250000001</v>
      </c>
      <c r="M68" s="5">
        <f t="shared" si="11"/>
        <v>63.179663262793667</v>
      </c>
      <c r="N68" s="2">
        <f t="shared" si="12"/>
        <v>18.677788250000003</v>
      </c>
      <c r="P68">
        <f t="shared" si="13"/>
        <v>1.2105263157894737</v>
      </c>
    </row>
    <row r="69" spans="1:16" x14ac:dyDescent="0.2">
      <c r="A69" s="2" t="s">
        <v>15</v>
      </c>
      <c r="B69" s="2">
        <v>68</v>
      </c>
      <c r="C69">
        <v>6143228</v>
      </c>
      <c r="D69">
        <v>310004</v>
      </c>
      <c r="E69" s="2">
        <v>317</v>
      </c>
      <c r="F69" s="2">
        <v>72</v>
      </c>
      <c r="G69" s="2">
        <v>62</v>
      </c>
      <c r="H69" s="2">
        <v>1</v>
      </c>
      <c r="I69" s="2">
        <v>47</v>
      </c>
      <c r="J69" s="2">
        <v>3249</v>
      </c>
      <c r="K69" s="4">
        <f t="shared" si="9"/>
        <v>33.5</v>
      </c>
      <c r="L69" s="6">
        <f t="shared" si="10"/>
        <v>10573.503625000001</v>
      </c>
      <c r="M69" s="5">
        <f t="shared" si="11"/>
        <v>63.408897246364411</v>
      </c>
      <c r="N69" s="2">
        <f t="shared" si="12"/>
        <v>10.573503625000001</v>
      </c>
      <c r="P69">
        <f t="shared" si="13"/>
        <v>1.1612903225806452</v>
      </c>
    </row>
    <row r="70" spans="1:16" x14ac:dyDescent="0.2">
      <c r="A70" s="2" t="s">
        <v>15</v>
      </c>
      <c r="B70" s="2">
        <v>69</v>
      </c>
      <c r="C70">
        <v>6142993</v>
      </c>
      <c r="D70">
        <v>310432</v>
      </c>
      <c r="E70" s="2">
        <v>323</v>
      </c>
      <c r="F70" s="2">
        <v>76</v>
      </c>
      <c r="G70" s="2">
        <v>52</v>
      </c>
      <c r="H70" s="2">
        <v>2</v>
      </c>
      <c r="I70" s="2">
        <v>299</v>
      </c>
      <c r="J70" s="2">
        <v>3414</v>
      </c>
      <c r="K70" s="4">
        <f t="shared" si="9"/>
        <v>32</v>
      </c>
      <c r="L70" s="6">
        <f t="shared" si="10"/>
        <v>19276.244000000002</v>
      </c>
      <c r="M70" s="5">
        <f t="shared" si="11"/>
        <v>62.935386619929496</v>
      </c>
      <c r="N70" s="2">
        <f t="shared" si="12"/>
        <v>19.276244000000002</v>
      </c>
      <c r="P70">
        <f t="shared" si="13"/>
        <v>1.4615384615384615</v>
      </c>
    </row>
    <row r="71" spans="1:16" x14ac:dyDescent="0.2">
      <c r="A71" s="2" t="s">
        <v>15</v>
      </c>
      <c r="B71" s="2">
        <v>70</v>
      </c>
      <c r="C71">
        <v>6142782</v>
      </c>
      <c r="D71">
        <v>310621</v>
      </c>
      <c r="E71" s="2">
        <v>328</v>
      </c>
      <c r="F71" s="2">
        <v>152</v>
      </c>
      <c r="G71" s="2">
        <v>85</v>
      </c>
      <c r="H71" s="2">
        <v>6</v>
      </c>
      <c r="I71" s="2">
        <v>321</v>
      </c>
      <c r="J71" s="2">
        <v>10111</v>
      </c>
      <c r="K71" s="4">
        <f t="shared" si="9"/>
        <v>59.25</v>
      </c>
      <c r="L71" s="6">
        <f t="shared" si="10"/>
        <v>197833.21368750001</v>
      </c>
      <c r="M71" s="5">
        <f t="shared" si="11"/>
        <v>62.653287583334361</v>
      </c>
      <c r="N71" s="2">
        <f t="shared" si="12"/>
        <v>197.83321368750001</v>
      </c>
      <c r="P71">
        <f t="shared" si="13"/>
        <v>1.7882352941176471</v>
      </c>
    </row>
    <row r="72" spans="1:16" x14ac:dyDescent="0.2">
      <c r="A72" s="2" t="s">
        <v>15</v>
      </c>
      <c r="B72" s="2">
        <v>71</v>
      </c>
      <c r="C72">
        <v>6142832</v>
      </c>
      <c r="D72">
        <v>310710</v>
      </c>
      <c r="E72" s="2">
        <v>326</v>
      </c>
      <c r="F72" s="2">
        <v>81</v>
      </c>
      <c r="G72" s="2">
        <v>56</v>
      </c>
      <c r="H72" s="2">
        <v>4</v>
      </c>
      <c r="I72" s="2">
        <v>275</v>
      </c>
      <c r="J72" s="2">
        <v>4366</v>
      </c>
      <c r="K72" s="4">
        <f t="shared" si="9"/>
        <v>34.25</v>
      </c>
      <c r="L72" s="6">
        <f t="shared" si="10"/>
        <v>44021.054125000002</v>
      </c>
      <c r="M72" s="5">
        <f t="shared" si="11"/>
        <v>62.622244306635963</v>
      </c>
      <c r="N72" s="2">
        <f t="shared" si="12"/>
        <v>44.021054124999999</v>
      </c>
      <c r="P72">
        <f t="shared" si="13"/>
        <v>1.4464285714285714</v>
      </c>
    </row>
    <row r="73" spans="1:16" x14ac:dyDescent="0.2">
      <c r="A73" s="2" t="s">
        <v>15</v>
      </c>
      <c r="B73" s="2">
        <v>72</v>
      </c>
      <c r="C73">
        <v>6142961</v>
      </c>
      <c r="D73">
        <v>310830</v>
      </c>
      <c r="E73" s="2">
        <v>321</v>
      </c>
      <c r="F73" s="2">
        <v>46</v>
      </c>
      <c r="G73" s="2">
        <v>41</v>
      </c>
      <c r="H73" s="2">
        <v>2</v>
      </c>
      <c r="I73" s="2">
        <v>343</v>
      </c>
      <c r="J73" s="2">
        <v>1567</v>
      </c>
      <c r="K73" s="4">
        <f t="shared" si="9"/>
        <v>21.75</v>
      </c>
      <c r="L73" s="6">
        <f t="shared" si="10"/>
        <v>8891.6230625000007</v>
      </c>
      <c r="M73" s="5">
        <f t="shared" si="11"/>
        <v>62.622748781892355</v>
      </c>
      <c r="N73" s="2">
        <f t="shared" si="12"/>
        <v>8.8916230625000008</v>
      </c>
      <c r="P73">
        <f t="shared" si="13"/>
        <v>1.1219512195121952</v>
      </c>
    </row>
    <row r="74" spans="1:16" x14ac:dyDescent="0.2">
      <c r="A74" s="2" t="s">
        <v>15</v>
      </c>
      <c r="B74" s="2">
        <v>73</v>
      </c>
      <c r="C74">
        <v>6142754</v>
      </c>
      <c r="D74">
        <v>310952</v>
      </c>
      <c r="E74" s="2">
        <v>326</v>
      </c>
      <c r="F74" s="2">
        <v>82</v>
      </c>
      <c r="G74" s="2">
        <v>57</v>
      </c>
      <c r="H74" s="2">
        <v>4</v>
      </c>
      <c r="I74" s="2">
        <v>302</v>
      </c>
      <c r="J74" s="2">
        <v>3256</v>
      </c>
      <c r="K74" s="4">
        <f t="shared" si="9"/>
        <v>34.75</v>
      </c>
      <c r="L74" s="6">
        <f t="shared" si="10"/>
        <v>45321.635125000001</v>
      </c>
      <c r="M74" s="5">
        <f t="shared" si="11"/>
        <v>62.39217971829482</v>
      </c>
      <c r="N74" s="2">
        <f t="shared" si="12"/>
        <v>45.321635125</v>
      </c>
      <c r="P74">
        <f t="shared" si="13"/>
        <v>1.4385964912280702</v>
      </c>
    </row>
    <row r="75" spans="1:16" x14ac:dyDescent="0.2">
      <c r="A75" s="2" t="s">
        <v>15</v>
      </c>
      <c r="B75" s="2">
        <v>74</v>
      </c>
      <c r="C75">
        <v>6142707</v>
      </c>
      <c r="D75">
        <v>310566</v>
      </c>
      <c r="E75" s="2">
        <v>328</v>
      </c>
      <c r="F75" s="2">
        <v>80</v>
      </c>
      <c r="G75" s="2">
        <v>43</v>
      </c>
      <c r="H75" s="2">
        <v>2</v>
      </c>
      <c r="I75" s="2">
        <v>34</v>
      </c>
      <c r="J75" s="2">
        <v>2895</v>
      </c>
      <c r="K75" s="4">
        <f t="shared" si="9"/>
        <v>30.75</v>
      </c>
      <c r="L75" s="6">
        <f t="shared" si="10"/>
        <v>17797.775562500003</v>
      </c>
      <c r="M75" s="5">
        <f t="shared" si="11"/>
        <v>62.642552031346874</v>
      </c>
      <c r="N75" s="2">
        <f t="shared" si="12"/>
        <v>17.797775562500004</v>
      </c>
      <c r="P75">
        <f t="shared" si="13"/>
        <v>1.8604651162790697</v>
      </c>
    </row>
    <row r="76" spans="1:16" x14ac:dyDescent="0.2">
      <c r="A76" s="2" t="s">
        <v>15</v>
      </c>
      <c r="B76" s="2">
        <v>75</v>
      </c>
      <c r="C76">
        <v>6142640</v>
      </c>
      <c r="D76">
        <v>310564</v>
      </c>
      <c r="E76" s="2">
        <v>329</v>
      </c>
      <c r="F76" s="2">
        <v>62</v>
      </c>
      <c r="G76" s="2">
        <v>46</v>
      </c>
      <c r="H76" s="2">
        <v>3</v>
      </c>
      <c r="I76" s="2">
        <v>313</v>
      </c>
      <c r="J76" s="2">
        <v>2195</v>
      </c>
      <c r="K76" s="4">
        <f t="shared" si="9"/>
        <v>27</v>
      </c>
      <c r="L76" s="6">
        <f t="shared" si="10"/>
        <v>20526.561000000002</v>
      </c>
      <c r="M76" s="5">
        <f t="shared" si="11"/>
        <v>62.598482042298755</v>
      </c>
      <c r="N76" s="2">
        <f t="shared" si="12"/>
        <v>20.526561000000001</v>
      </c>
      <c r="P76">
        <f t="shared" si="13"/>
        <v>1.3478260869565217</v>
      </c>
    </row>
    <row r="77" spans="1:16" x14ac:dyDescent="0.2">
      <c r="A77" s="2" t="s">
        <v>15</v>
      </c>
      <c r="B77" s="2">
        <v>76</v>
      </c>
      <c r="C77">
        <v>6142556</v>
      </c>
      <c r="D77">
        <v>311145</v>
      </c>
      <c r="E77" s="2">
        <v>327</v>
      </c>
      <c r="F77" s="2">
        <v>87</v>
      </c>
      <c r="G77" s="2">
        <v>52</v>
      </c>
      <c r="H77" s="2">
        <v>5</v>
      </c>
      <c r="I77" s="2">
        <v>22</v>
      </c>
      <c r="J77" s="2">
        <v>3902</v>
      </c>
      <c r="K77" s="4">
        <f t="shared" si="9"/>
        <v>34.75</v>
      </c>
      <c r="L77" s="6">
        <f t="shared" si="10"/>
        <v>56510.676406250008</v>
      </c>
      <c r="M77" s="5">
        <f t="shared" si="11"/>
        <v>62.115968679559366</v>
      </c>
      <c r="N77" s="2">
        <f t="shared" si="12"/>
        <v>56.510676406250006</v>
      </c>
      <c r="P77">
        <f t="shared" si="13"/>
        <v>1.6730769230769231</v>
      </c>
    </row>
    <row r="78" spans="1:16" x14ac:dyDescent="0.2">
      <c r="A78" s="2" t="s">
        <v>15</v>
      </c>
      <c r="B78" s="2">
        <v>77</v>
      </c>
      <c r="C78">
        <v>6142695</v>
      </c>
      <c r="D78">
        <v>311219</v>
      </c>
      <c r="E78" s="2">
        <v>326</v>
      </c>
      <c r="F78" s="2">
        <v>66</v>
      </c>
      <c r="G78" s="2">
        <v>46</v>
      </c>
      <c r="H78" s="2">
        <v>3</v>
      </c>
      <c r="I78" s="2">
        <v>319</v>
      </c>
      <c r="J78" s="2">
        <v>2457</v>
      </c>
      <c r="K78" s="4">
        <f t="shared" si="9"/>
        <v>28</v>
      </c>
      <c r="L78" s="6">
        <f t="shared" si="10"/>
        <v>22081.603500000001</v>
      </c>
      <c r="M78" s="5">
        <f t="shared" si="11"/>
        <v>62.157100350643773</v>
      </c>
      <c r="N78" s="2">
        <f t="shared" si="12"/>
        <v>22.0816035</v>
      </c>
      <c r="P78">
        <f t="shared" si="13"/>
        <v>1.4347826086956521</v>
      </c>
    </row>
    <row r="79" spans="1:16" x14ac:dyDescent="0.2">
      <c r="A79" s="2" t="s">
        <v>15</v>
      </c>
      <c r="B79" s="2">
        <v>78</v>
      </c>
      <c r="C79">
        <v>6142696</v>
      </c>
      <c r="D79">
        <v>311067</v>
      </c>
      <c r="E79" s="2">
        <v>325</v>
      </c>
      <c r="F79" s="2">
        <v>46</v>
      </c>
      <c r="G79" s="2">
        <v>35</v>
      </c>
      <c r="H79" s="2">
        <v>3</v>
      </c>
      <c r="I79" s="2">
        <v>290</v>
      </c>
      <c r="J79" s="2">
        <v>1455</v>
      </c>
      <c r="K79" s="4">
        <f t="shared" si="9"/>
        <v>20.25</v>
      </c>
      <c r="L79" s="6">
        <f t="shared" si="10"/>
        <v>11509.081593749999</v>
      </c>
      <c r="M79" s="5">
        <f t="shared" si="11"/>
        <v>62.268599735340125</v>
      </c>
      <c r="N79" s="2">
        <f t="shared" si="12"/>
        <v>11.509081593749999</v>
      </c>
      <c r="P79">
        <f t="shared" si="13"/>
        <v>1.3142857142857143</v>
      </c>
    </row>
    <row r="80" spans="1:16" x14ac:dyDescent="0.2">
      <c r="A80" s="2" t="s">
        <v>15</v>
      </c>
      <c r="B80" s="2">
        <v>79</v>
      </c>
      <c r="C80">
        <v>6142482</v>
      </c>
      <c r="D80">
        <v>310958</v>
      </c>
      <c r="E80" s="2">
        <v>328</v>
      </c>
      <c r="F80" s="2">
        <v>56</v>
      </c>
      <c r="G80" s="2">
        <v>51</v>
      </c>
      <c r="H80" s="2">
        <v>5</v>
      </c>
      <c r="I80" s="2">
        <v>45</v>
      </c>
      <c r="J80" s="2">
        <v>2172</v>
      </c>
      <c r="K80" s="4">
        <f t="shared" si="9"/>
        <v>26.75</v>
      </c>
      <c r="L80" s="6">
        <f t="shared" si="10"/>
        <v>33326.406406250004</v>
      </c>
      <c r="M80" s="5">
        <f t="shared" si="11"/>
        <v>62.202209301599574</v>
      </c>
      <c r="N80" s="2">
        <f t="shared" si="12"/>
        <v>33.326406406250001</v>
      </c>
      <c r="P80">
        <f t="shared" si="13"/>
        <v>1.0980392156862746</v>
      </c>
    </row>
    <row r="81" spans="1:16" x14ac:dyDescent="0.2">
      <c r="A81" s="2" t="s">
        <v>15</v>
      </c>
      <c r="B81" s="2">
        <v>80</v>
      </c>
      <c r="C81">
        <v>6142411</v>
      </c>
      <c r="D81">
        <v>310932</v>
      </c>
      <c r="E81" s="2">
        <v>330</v>
      </c>
      <c r="F81" s="2">
        <v>61</v>
      </c>
      <c r="G81" s="2">
        <v>34</v>
      </c>
      <c r="H81" s="2">
        <v>6</v>
      </c>
      <c r="I81" s="2">
        <v>302</v>
      </c>
      <c r="J81" s="2">
        <v>1638</v>
      </c>
      <c r="K81" s="4">
        <f t="shared" si="9"/>
        <v>23.75</v>
      </c>
      <c r="L81" s="6">
        <f t="shared" si="10"/>
        <v>31217.478187500001</v>
      </c>
      <c r="M81" s="5">
        <f t="shared" si="11"/>
        <v>62.172922506505998</v>
      </c>
      <c r="N81" s="2">
        <f t="shared" si="12"/>
        <v>31.217478187499999</v>
      </c>
      <c r="P81">
        <f t="shared" si="13"/>
        <v>1.7941176470588236</v>
      </c>
    </row>
    <row r="82" spans="1:16" x14ac:dyDescent="0.2">
      <c r="A82" s="2" t="s">
        <v>15</v>
      </c>
      <c r="B82" s="2">
        <v>81</v>
      </c>
      <c r="C82">
        <v>6142440</v>
      </c>
      <c r="D82">
        <v>311023</v>
      </c>
      <c r="E82" s="2">
        <v>329</v>
      </c>
      <c r="F82" s="2">
        <v>57</v>
      </c>
      <c r="G82" s="2">
        <v>47</v>
      </c>
      <c r="H82" s="2">
        <v>2</v>
      </c>
      <c r="I82" s="2">
        <v>21</v>
      </c>
      <c r="J82" s="2">
        <v>2203</v>
      </c>
      <c r="K82" s="4">
        <f t="shared" ref="K82:K130" si="14">AVERAGE(F82:G82)/2</f>
        <v>26</v>
      </c>
      <c r="L82" s="6">
        <f t="shared" ref="L82:L130" si="15">(3.1415*H82)*((3*(K82)^2)-(H82)^2)</f>
        <v>12716.792000000001</v>
      </c>
      <c r="M82" s="5">
        <f t="shared" ref="M82:M145" si="16">((((ABS(356499-D82))^2)+((ABS(C82-6100113))^2))^0.5)/1000</f>
        <v>62.126013110451566</v>
      </c>
      <c r="N82" s="2">
        <f t="shared" ref="N82:N130" si="17">L82/1000</f>
        <v>12.716792000000002</v>
      </c>
      <c r="P82">
        <f t="shared" si="13"/>
        <v>1.2127659574468086</v>
      </c>
    </row>
    <row r="83" spans="1:16" x14ac:dyDescent="0.2">
      <c r="A83" s="2" t="s">
        <v>15</v>
      </c>
      <c r="B83" s="2">
        <v>82</v>
      </c>
      <c r="C83">
        <v>6142458</v>
      </c>
      <c r="D83">
        <v>311130.67</v>
      </c>
      <c r="E83" s="2">
        <v>328</v>
      </c>
      <c r="F83" s="2">
        <v>46</v>
      </c>
      <c r="G83" s="2">
        <v>37</v>
      </c>
      <c r="H83" s="2">
        <v>2.5</v>
      </c>
      <c r="I83" s="2">
        <v>24</v>
      </c>
      <c r="J83" s="2">
        <v>1423</v>
      </c>
      <c r="K83" s="4">
        <f t="shared" si="14"/>
        <v>20.75</v>
      </c>
      <c r="L83" s="6">
        <f t="shared" si="15"/>
        <v>10095.504765625001</v>
      </c>
      <c r="M83" s="5">
        <f t="shared" si="16"/>
        <v>62.059522975840714</v>
      </c>
      <c r="N83" s="2">
        <f t="shared" si="17"/>
        <v>10.095504765625002</v>
      </c>
      <c r="P83">
        <f t="shared" si="13"/>
        <v>1.2432432432432432</v>
      </c>
    </row>
    <row r="84" spans="1:16" x14ac:dyDescent="0.2">
      <c r="A84" s="2" t="s">
        <v>15</v>
      </c>
      <c r="B84" s="2">
        <v>83</v>
      </c>
      <c r="C84">
        <v>6142385</v>
      </c>
      <c r="D84">
        <v>311096</v>
      </c>
      <c r="E84" s="2">
        <v>329</v>
      </c>
      <c r="F84" s="2">
        <v>56</v>
      </c>
      <c r="G84" s="2">
        <v>42</v>
      </c>
      <c r="H84" s="2">
        <v>5</v>
      </c>
      <c r="I84" s="2">
        <v>25</v>
      </c>
      <c r="J84" s="2">
        <v>1975</v>
      </c>
      <c r="K84" s="4">
        <f t="shared" si="14"/>
        <v>24.5</v>
      </c>
      <c r="L84" s="6">
        <f t="shared" si="15"/>
        <v>27892.593125000003</v>
      </c>
      <c r="M84" s="5">
        <f t="shared" si="16"/>
        <v>62.035106133543451</v>
      </c>
      <c r="N84" s="2">
        <f t="shared" si="17"/>
        <v>27.892593125000005</v>
      </c>
      <c r="P84">
        <f t="shared" si="13"/>
        <v>1.3333333333333333</v>
      </c>
    </row>
    <row r="85" spans="1:16" x14ac:dyDescent="0.2">
      <c r="A85" s="2" t="s">
        <v>15</v>
      </c>
      <c r="B85" s="2">
        <v>84</v>
      </c>
      <c r="C85">
        <v>6142222</v>
      </c>
      <c r="D85">
        <v>311102</v>
      </c>
      <c r="E85" s="2">
        <v>332</v>
      </c>
      <c r="F85" s="2">
        <v>125</v>
      </c>
      <c r="G85" s="2">
        <v>60</v>
      </c>
      <c r="H85" s="2">
        <v>5</v>
      </c>
      <c r="I85" s="2">
        <v>343</v>
      </c>
      <c r="J85" s="2">
        <v>6228</v>
      </c>
      <c r="K85" s="4">
        <f t="shared" si="14"/>
        <v>46.25</v>
      </c>
      <c r="L85" s="6">
        <f t="shared" si="15"/>
        <v>100405.28515625001</v>
      </c>
      <c r="M85" s="5">
        <f t="shared" si="16"/>
        <v>61.919750403243711</v>
      </c>
      <c r="N85" s="2">
        <f t="shared" si="17"/>
        <v>100.40528515625002</v>
      </c>
      <c r="P85">
        <f t="shared" si="13"/>
        <v>2.0833333333333335</v>
      </c>
    </row>
    <row r="86" spans="1:16" x14ac:dyDescent="0.2">
      <c r="A86" s="2" t="s">
        <v>15</v>
      </c>
      <c r="B86" s="2">
        <v>84</v>
      </c>
      <c r="C86">
        <v>6142284</v>
      </c>
      <c r="D86">
        <v>311238</v>
      </c>
      <c r="E86" s="2">
        <v>329</v>
      </c>
      <c r="F86" s="2">
        <v>95</v>
      </c>
      <c r="G86" s="2">
        <v>65</v>
      </c>
      <c r="H86" s="2">
        <v>2</v>
      </c>
      <c r="I86" s="2">
        <v>317</v>
      </c>
      <c r="J86" s="2">
        <v>4700</v>
      </c>
      <c r="K86" s="4">
        <f t="shared" si="14"/>
        <v>40</v>
      </c>
      <c r="L86" s="6">
        <f t="shared" si="15"/>
        <v>30133.268</v>
      </c>
      <c r="M86" s="5">
        <f t="shared" si="16"/>
        <v>61.862358199473775</v>
      </c>
      <c r="N86" s="2">
        <f t="shared" si="17"/>
        <v>30.133268000000001</v>
      </c>
      <c r="P86">
        <f t="shared" si="13"/>
        <v>1.4615384615384615</v>
      </c>
    </row>
    <row r="87" spans="1:16" x14ac:dyDescent="0.2">
      <c r="A87" s="2" t="s">
        <v>15</v>
      </c>
      <c r="B87" s="2">
        <v>85</v>
      </c>
      <c r="C87">
        <v>6142195</v>
      </c>
      <c r="D87">
        <v>311239</v>
      </c>
      <c r="E87" s="2">
        <v>331</v>
      </c>
      <c r="F87" s="2">
        <v>74</v>
      </c>
      <c r="G87" s="2">
        <v>54</v>
      </c>
      <c r="H87" s="2">
        <v>2</v>
      </c>
      <c r="I87" s="2">
        <v>264</v>
      </c>
      <c r="J87" s="2">
        <v>3330</v>
      </c>
      <c r="K87" s="4">
        <f t="shared" si="14"/>
        <v>32</v>
      </c>
      <c r="L87" s="6">
        <f t="shared" si="15"/>
        <v>19276.244000000002</v>
      </c>
      <c r="M87" s="5">
        <f t="shared" si="16"/>
        <v>61.800989668451102</v>
      </c>
      <c r="N87" s="2">
        <f t="shared" si="17"/>
        <v>19.276244000000002</v>
      </c>
      <c r="P87">
        <f t="shared" si="13"/>
        <v>1.3703703703703705</v>
      </c>
    </row>
    <row r="88" spans="1:16" x14ac:dyDescent="0.2">
      <c r="A88" s="2" t="s">
        <v>15</v>
      </c>
      <c r="B88" s="2">
        <v>86</v>
      </c>
      <c r="C88">
        <v>6142310</v>
      </c>
      <c r="D88">
        <v>311513</v>
      </c>
      <c r="E88" s="2">
        <v>327</v>
      </c>
      <c r="F88" s="2">
        <v>131</v>
      </c>
      <c r="G88" s="2">
        <v>70</v>
      </c>
      <c r="H88" s="2">
        <v>5</v>
      </c>
      <c r="I88" s="2">
        <v>271</v>
      </c>
      <c r="J88" s="2">
        <v>7454</v>
      </c>
      <c r="K88" s="4">
        <f t="shared" si="14"/>
        <v>50.25</v>
      </c>
      <c r="L88" s="6">
        <f t="shared" si="15"/>
        <v>118594.57015625</v>
      </c>
      <c r="M88" s="5">
        <f t="shared" si="16"/>
        <v>61.679226689380599</v>
      </c>
      <c r="N88" s="2">
        <f t="shared" si="17"/>
        <v>118.59457015625</v>
      </c>
      <c r="P88">
        <f t="shared" si="13"/>
        <v>1.8714285714285714</v>
      </c>
    </row>
    <row r="89" spans="1:16" x14ac:dyDescent="0.2">
      <c r="A89" s="2" t="s">
        <v>15</v>
      </c>
      <c r="B89" s="2">
        <v>87</v>
      </c>
      <c r="C89">
        <v>6142020</v>
      </c>
      <c r="D89">
        <v>311256</v>
      </c>
      <c r="E89" s="2">
        <v>335</v>
      </c>
      <c r="F89" s="2">
        <v>97</v>
      </c>
      <c r="G89" s="2">
        <v>67</v>
      </c>
      <c r="H89" s="2">
        <v>4</v>
      </c>
      <c r="I89" s="2">
        <v>297</v>
      </c>
      <c r="J89" s="2">
        <v>5568</v>
      </c>
      <c r="K89" s="4">
        <f t="shared" si="14"/>
        <v>41</v>
      </c>
      <c r="L89" s="6">
        <f t="shared" si="15"/>
        <v>63169.282000000007</v>
      </c>
      <c r="M89" s="5">
        <f t="shared" si="16"/>
        <v>61.669487576920886</v>
      </c>
      <c r="N89" s="2">
        <f t="shared" si="17"/>
        <v>63.16928200000001</v>
      </c>
      <c r="P89">
        <f t="shared" si="13"/>
        <v>1.4477611940298507</v>
      </c>
    </row>
    <row r="90" spans="1:16" x14ac:dyDescent="0.2">
      <c r="A90" s="2" t="s">
        <v>15</v>
      </c>
      <c r="B90" s="2">
        <v>88</v>
      </c>
      <c r="C90">
        <v>6141998</v>
      </c>
      <c r="D90">
        <v>311372</v>
      </c>
      <c r="E90" s="2">
        <v>333</v>
      </c>
      <c r="F90" s="2">
        <v>98</v>
      </c>
      <c r="G90" s="2">
        <v>54</v>
      </c>
      <c r="H90" s="2">
        <v>2</v>
      </c>
      <c r="I90" s="2">
        <v>268</v>
      </c>
      <c r="J90" s="2">
        <v>4999</v>
      </c>
      <c r="K90" s="4">
        <f t="shared" si="14"/>
        <v>38</v>
      </c>
      <c r="L90" s="6">
        <f t="shared" si="15"/>
        <v>27192.824000000001</v>
      </c>
      <c r="M90" s="5">
        <f t="shared" si="16"/>
        <v>61.569467709246929</v>
      </c>
      <c r="N90" s="2">
        <f t="shared" si="17"/>
        <v>27.192824000000002</v>
      </c>
      <c r="P90">
        <f t="shared" si="13"/>
        <v>1.8148148148148149</v>
      </c>
    </row>
    <row r="91" spans="1:16" x14ac:dyDescent="0.2">
      <c r="A91" s="2" t="s">
        <v>15</v>
      </c>
      <c r="B91" s="2">
        <v>89</v>
      </c>
      <c r="C91">
        <v>6141963</v>
      </c>
      <c r="D91">
        <v>311625</v>
      </c>
      <c r="E91" s="2">
        <v>330</v>
      </c>
      <c r="F91" s="2">
        <v>132</v>
      </c>
      <c r="G91" s="2">
        <v>101</v>
      </c>
      <c r="H91" s="2">
        <v>3</v>
      </c>
      <c r="I91" s="2">
        <v>40</v>
      </c>
      <c r="J91" s="2">
        <v>10114</v>
      </c>
      <c r="K91" s="4">
        <f t="shared" si="14"/>
        <v>58.25</v>
      </c>
      <c r="L91" s="6">
        <f t="shared" si="15"/>
        <v>95848.932093750002</v>
      </c>
      <c r="M91" s="5">
        <f t="shared" si="16"/>
        <v>61.360397456339868</v>
      </c>
      <c r="N91" s="2">
        <f t="shared" si="17"/>
        <v>95.848932093750008</v>
      </c>
      <c r="P91">
        <f t="shared" si="13"/>
        <v>1.306930693069307</v>
      </c>
    </row>
    <row r="92" spans="1:16" x14ac:dyDescent="0.2">
      <c r="A92" s="2" t="s">
        <v>15</v>
      </c>
      <c r="B92" s="2">
        <v>90</v>
      </c>
      <c r="C92">
        <v>6141969</v>
      </c>
      <c r="D92">
        <v>311456</v>
      </c>
      <c r="E92" s="2">
        <v>329</v>
      </c>
      <c r="F92" s="2">
        <v>60</v>
      </c>
      <c r="G92" s="2">
        <v>52</v>
      </c>
      <c r="H92" s="2">
        <v>3</v>
      </c>
      <c r="I92" s="2">
        <v>260</v>
      </c>
      <c r="J92" s="2">
        <v>2537</v>
      </c>
      <c r="K92" s="4">
        <f t="shared" si="14"/>
        <v>28</v>
      </c>
      <c r="L92" s="6">
        <f t="shared" si="15"/>
        <v>22081.603500000001</v>
      </c>
      <c r="M92" s="5">
        <f t="shared" si="16"/>
        <v>61.488182482490082</v>
      </c>
      <c r="N92" s="2">
        <f t="shared" si="17"/>
        <v>22.0816035</v>
      </c>
      <c r="P92">
        <f t="shared" si="13"/>
        <v>1.1538461538461537</v>
      </c>
    </row>
    <row r="93" spans="1:16" x14ac:dyDescent="0.2">
      <c r="A93" s="2" t="s">
        <v>15</v>
      </c>
      <c r="B93" s="2">
        <v>91</v>
      </c>
      <c r="C93">
        <v>6142050</v>
      </c>
      <c r="D93">
        <v>311548</v>
      </c>
      <c r="E93" s="2">
        <v>329</v>
      </c>
      <c r="F93" s="2">
        <v>81</v>
      </c>
      <c r="G93" s="2">
        <v>58</v>
      </c>
      <c r="H93" s="2">
        <v>2</v>
      </c>
      <c r="I93" s="2">
        <v>51</v>
      </c>
      <c r="J93" s="2">
        <v>3783</v>
      </c>
      <c r="K93" s="4">
        <f t="shared" si="14"/>
        <v>34.75</v>
      </c>
      <c r="L93" s="6">
        <f t="shared" si="15"/>
        <v>22736.213562500001</v>
      </c>
      <c r="M93" s="5">
        <f t="shared" si="16"/>
        <v>61.47604712406288</v>
      </c>
      <c r="N93" s="2">
        <f t="shared" si="17"/>
        <v>22.736213562500001</v>
      </c>
      <c r="P93">
        <f t="shared" si="13"/>
        <v>1.396551724137931</v>
      </c>
    </row>
    <row r="94" spans="1:16" x14ac:dyDescent="0.2">
      <c r="A94" s="2" t="s">
        <v>15</v>
      </c>
      <c r="B94" s="2">
        <v>92</v>
      </c>
      <c r="C94">
        <v>6141860</v>
      </c>
      <c r="D94">
        <v>311541</v>
      </c>
      <c r="E94" s="2">
        <v>333</v>
      </c>
      <c r="F94" s="2">
        <v>120</v>
      </c>
      <c r="G94" s="2">
        <v>71</v>
      </c>
      <c r="H94" s="2">
        <v>5</v>
      </c>
      <c r="I94" s="2">
        <v>354</v>
      </c>
      <c r="J94" s="2">
        <v>6620</v>
      </c>
      <c r="K94" s="4">
        <f t="shared" si="14"/>
        <v>47.75</v>
      </c>
      <c r="L94" s="6">
        <f t="shared" si="15"/>
        <v>107049.55765625001</v>
      </c>
      <c r="M94" s="5">
        <f t="shared" si="16"/>
        <v>61.351721842178151</v>
      </c>
      <c r="N94" s="2">
        <f t="shared" si="17"/>
        <v>107.04955765625</v>
      </c>
      <c r="P94">
        <f t="shared" si="13"/>
        <v>1.6901408450704225</v>
      </c>
    </row>
    <row r="95" spans="1:16" x14ac:dyDescent="0.2">
      <c r="A95" s="2" t="s">
        <v>15</v>
      </c>
      <c r="B95" s="2">
        <v>93</v>
      </c>
      <c r="C95">
        <v>6141953</v>
      </c>
      <c r="D95">
        <v>311320</v>
      </c>
      <c r="E95" s="2">
        <v>334</v>
      </c>
      <c r="F95" s="2">
        <v>81</v>
      </c>
      <c r="G95" s="2">
        <v>71</v>
      </c>
      <c r="H95" s="2">
        <v>1.5</v>
      </c>
      <c r="I95" s="2">
        <v>358</v>
      </c>
      <c r="J95" s="2">
        <v>4494</v>
      </c>
      <c r="K95" s="4">
        <f t="shared" si="14"/>
        <v>38</v>
      </c>
      <c r="L95" s="6">
        <f t="shared" si="15"/>
        <v>20402.8644375</v>
      </c>
      <c r="M95" s="5">
        <f t="shared" si="16"/>
        <v>61.577005781379142</v>
      </c>
      <c r="N95" s="2">
        <f t="shared" si="17"/>
        <v>20.4028644375</v>
      </c>
      <c r="P95">
        <f t="shared" si="13"/>
        <v>1.1408450704225352</v>
      </c>
    </row>
    <row r="96" spans="1:16" x14ac:dyDescent="0.2">
      <c r="A96" s="2" t="s">
        <v>15</v>
      </c>
      <c r="B96" s="2">
        <v>94</v>
      </c>
      <c r="C96">
        <v>6141886</v>
      </c>
      <c r="D96">
        <v>311315</v>
      </c>
      <c r="E96" s="2">
        <v>336</v>
      </c>
      <c r="F96" s="2">
        <v>97</v>
      </c>
      <c r="G96" s="2">
        <v>56</v>
      </c>
      <c r="H96" s="2">
        <v>2.5</v>
      </c>
      <c r="I96" s="2">
        <v>283</v>
      </c>
      <c r="J96" s="2">
        <v>3765</v>
      </c>
      <c r="K96" s="4">
        <f t="shared" si="14"/>
        <v>38.25</v>
      </c>
      <c r="L96" s="6">
        <f t="shared" si="15"/>
        <v>34422.495390625001</v>
      </c>
      <c r="M96" s="5">
        <f t="shared" si="16"/>
        <v>61.535171934431126</v>
      </c>
      <c r="N96" s="2">
        <f t="shared" si="17"/>
        <v>34.422495390625002</v>
      </c>
      <c r="P96">
        <f t="shared" si="13"/>
        <v>1.7321428571428572</v>
      </c>
    </row>
    <row r="97" spans="1:16" x14ac:dyDescent="0.2">
      <c r="A97" s="2" t="s">
        <v>15</v>
      </c>
      <c r="B97" s="2">
        <v>95</v>
      </c>
      <c r="C97">
        <v>6141746</v>
      </c>
      <c r="D97">
        <v>311430</v>
      </c>
      <c r="E97" s="2">
        <v>336</v>
      </c>
      <c r="F97" s="2">
        <v>125</v>
      </c>
      <c r="G97" s="2">
        <v>61</v>
      </c>
      <c r="H97" s="2">
        <v>4</v>
      </c>
      <c r="I97" s="2">
        <v>294</v>
      </c>
      <c r="J97" s="2">
        <v>5781</v>
      </c>
      <c r="K97" s="4">
        <f t="shared" si="14"/>
        <v>46.5</v>
      </c>
      <c r="L97" s="6">
        <f t="shared" si="15"/>
        <v>81311.444499999998</v>
      </c>
      <c r="M97" s="5">
        <f t="shared" si="16"/>
        <v>61.355696149583373</v>
      </c>
      <c r="N97" s="2">
        <f t="shared" si="17"/>
        <v>81.311444499999993</v>
      </c>
      <c r="P97">
        <f t="shared" si="13"/>
        <v>2.0491803278688523</v>
      </c>
    </row>
    <row r="98" spans="1:16" x14ac:dyDescent="0.2">
      <c r="A98" s="2" t="s">
        <v>15</v>
      </c>
      <c r="B98" s="2">
        <v>96</v>
      </c>
      <c r="C98">
        <v>6141692</v>
      </c>
      <c r="D98">
        <v>311378</v>
      </c>
      <c r="E98" s="2">
        <v>341</v>
      </c>
      <c r="F98" s="2">
        <v>76</v>
      </c>
      <c r="G98" s="2">
        <v>60</v>
      </c>
      <c r="H98" s="2">
        <v>7</v>
      </c>
      <c r="I98" s="2">
        <v>270</v>
      </c>
      <c r="J98" s="2">
        <v>3650</v>
      </c>
      <c r="K98" s="4">
        <f t="shared" si="14"/>
        <v>34</v>
      </c>
      <c r="L98" s="6">
        <f t="shared" si="15"/>
        <v>75185.519500000009</v>
      </c>
      <c r="M98" s="5">
        <f t="shared" si="16"/>
        <v>61.357296892871673</v>
      </c>
      <c r="N98" s="2">
        <f t="shared" si="17"/>
        <v>75.185519500000012</v>
      </c>
      <c r="P98">
        <f t="shared" si="13"/>
        <v>1.2666666666666666</v>
      </c>
    </row>
    <row r="99" spans="1:16" x14ac:dyDescent="0.2">
      <c r="A99" s="2" t="s">
        <v>15</v>
      </c>
      <c r="B99" s="2">
        <v>97</v>
      </c>
      <c r="C99">
        <v>6141610</v>
      </c>
      <c r="D99">
        <v>311383</v>
      </c>
      <c r="E99" s="2">
        <v>343</v>
      </c>
      <c r="F99" s="2">
        <v>72</v>
      </c>
      <c r="G99" s="2">
        <v>54</v>
      </c>
      <c r="H99" s="2">
        <v>5</v>
      </c>
      <c r="I99" s="2">
        <v>272</v>
      </c>
      <c r="J99" s="2">
        <v>3126</v>
      </c>
      <c r="K99" s="4">
        <f t="shared" si="14"/>
        <v>31.5</v>
      </c>
      <c r="L99" s="6">
        <f t="shared" si="15"/>
        <v>46364.613125000003</v>
      </c>
      <c r="M99" s="5">
        <f t="shared" si="16"/>
        <v>61.298078803499216</v>
      </c>
      <c r="N99" s="2">
        <f t="shared" si="17"/>
        <v>46.364613125000005</v>
      </c>
      <c r="P99">
        <f t="shared" si="13"/>
        <v>1.3333333333333333</v>
      </c>
    </row>
    <row r="100" spans="1:16" x14ac:dyDescent="0.2">
      <c r="A100" s="2" t="s">
        <v>15</v>
      </c>
      <c r="B100" s="2">
        <v>98</v>
      </c>
      <c r="C100">
        <v>6141625</v>
      </c>
      <c r="D100">
        <v>311026</v>
      </c>
      <c r="E100" s="2">
        <v>341</v>
      </c>
      <c r="F100" s="2">
        <v>87</v>
      </c>
      <c r="G100" s="2">
        <v>83</v>
      </c>
      <c r="H100" s="2">
        <v>4</v>
      </c>
      <c r="I100" s="2">
        <v>284</v>
      </c>
      <c r="J100" s="2">
        <v>5101</v>
      </c>
      <c r="K100" s="4">
        <f t="shared" si="14"/>
        <v>42.5</v>
      </c>
      <c r="L100" s="6">
        <f t="shared" si="15"/>
        <v>67890.9565</v>
      </c>
      <c r="M100" s="5">
        <f t="shared" si="16"/>
        <v>61.571420911003834</v>
      </c>
      <c r="N100" s="2">
        <f t="shared" si="17"/>
        <v>67.890956500000001</v>
      </c>
      <c r="P100">
        <f t="shared" si="13"/>
        <v>1.0481927710843373</v>
      </c>
    </row>
    <row r="101" spans="1:16" x14ac:dyDescent="0.2">
      <c r="A101" s="2" t="s">
        <v>15</v>
      </c>
      <c r="B101" s="2">
        <v>99</v>
      </c>
      <c r="C101">
        <v>6141694</v>
      </c>
      <c r="D101">
        <v>311151</v>
      </c>
      <c r="E101" s="2">
        <v>338</v>
      </c>
      <c r="F101" s="2">
        <v>67</v>
      </c>
      <c r="G101" s="2">
        <v>60</v>
      </c>
      <c r="H101" s="2">
        <v>3</v>
      </c>
      <c r="I101" s="2">
        <v>63</v>
      </c>
      <c r="J101" s="2">
        <v>3503</v>
      </c>
      <c r="K101" s="4">
        <f t="shared" si="14"/>
        <v>31.75</v>
      </c>
      <c r="L101" s="6">
        <f t="shared" si="15"/>
        <v>28416.634593750001</v>
      </c>
      <c r="M101" s="5">
        <f t="shared" si="16"/>
        <v>61.525772364107709</v>
      </c>
      <c r="N101" s="2">
        <f t="shared" si="17"/>
        <v>28.41663459375</v>
      </c>
      <c r="P101">
        <f t="shared" si="13"/>
        <v>1.1166666666666667</v>
      </c>
    </row>
    <row r="102" spans="1:16" x14ac:dyDescent="0.2">
      <c r="A102" s="2" t="s">
        <v>15</v>
      </c>
      <c r="B102" s="2">
        <v>100</v>
      </c>
      <c r="C102">
        <v>6141471</v>
      </c>
      <c r="D102">
        <v>311123</v>
      </c>
      <c r="E102" s="2">
        <v>344</v>
      </c>
      <c r="F102" s="2">
        <v>88</v>
      </c>
      <c r="G102" s="2">
        <v>46</v>
      </c>
      <c r="H102" s="2">
        <v>2</v>
      </c>
      <c r="I102" s="2">
        <v>327</v>
      </c>
      <c r="J102" s="2">
        <v>2990</v>
      </c>
      <c r="K102" s="4">
        <f t="shared" si="14"/>
        <v>33.5</v>
      </c>
      <c r="L102" s="6">
        <f t="shared" si="15"/>
        <v>21128.15825</v>
      </c>
      <c r="M102" s="5">
        <f t="shared" si="16"/>
        <v>61.395973320731713</v>
      </c>
      <c r="N102" s="2">
        <f t="shared" si="17"/>
        <v>21.128158250000002</v>
      </c>
      <c r="P102">
        <f t="shared" si="13"/>
        <v>1.9130434782608696</v>
      </c>
    </row>
    <row r="103" spans="1:16" x14ac:dyDescent="0.2">
      <c r="A103" s="2" t="s">
        <v>15</v>
      </c>
      <c r="B103" s="2">
        <v>101</v>
      </c>
      <c r="C103">
        <v>6141688</v>
      </c>
      <c r="D103">
        <v>310870</v>
      </c>
      <c r="E103" s="2">
        <v>339</v>
      </c>
      <c r="F103" s="2">
        <v>147</v>
      </c>
      <c r="G103" s="2">
        <v>62</v>
      </c>
      <c r="H103" s="2">
        <v>2</v>
      </c>
      <c r="I103" s="2">
        <v>58</v>
      </c>
      <c r="J103" s="2">
        <v>9032</v>
      </c>
      <c r="K103" s="4">
        <f t="shared" si="14"/>
        <v>52.25</v>
      </c>
      <c r="L103" s="6">
        <f t="shared" si="15"/>
        <v>51433.816062500002</v>
      </c>
      <c r="M103" s="5">
        <f t="shared" si="16"/>
        <v>61.729136281014007</v>
      </c>
      <c r="N103" s="2">
        <f t="shared" si="17"/>
        <v>51.4338160625</v>
      </c>
      <c r="P103">
        <f t="shared" si="13"/>
        <v>2.370967741935484</v>
      </c>
    </row>
    <row r="104" spans="1:16" x14ac:dyDescent="0.2">
      <c r="A104" s="2" t="s">
        <v>15</v>
      </c>
      <c r="B104" s="2">
        <v>102</v>
      </c>
      <c r="C104">
        <v>6141539</v>
      </c>
      <c r="D104">
        <v>311601</v>
      </c>
      <c r="E104" s="2">
        <v>342</v>
      </c>
      <c r="F104" s="2">
        <v>95</v>
      </c>
      <c r="G104" s="2">
        <v>75</v>
      </c>
      <c r="H104" s="2">
        <v>4</v>
      </c>
      <c r="I104" s="2">
        <v>291</v>
      </c>
      <c r="J104" s="2">
        <v>6025</v>
      </c>
      <c r="K104" s="4">
        <f t="shared" si="14"/>
        <v>42.5</v>
      </c>
      <c r="L104" s="6">
        <f t="shared" si="15"/>
        <v>67890.9565</v>
      </c>
      <c r="M104" s="5">
        <f t="shared" si="16"/>
        <v>61.089638073899245</v>
      </c>
      <c r="N104" s="2">
        <f t="shared" si="17"/>
        <v>67.890956500000001</v>
      </c>
      <c r="P104">
        <f t="shared" si="13"/>
        <v>1.2666666666666666</v>
      </c>
    </row>
    <row r="105" spans="1:16" x14ac:dyDescent="0.2">
      <c r="A105" s="2" t="s">
        <v>15</v>
      </c>
      <c r="B105" s="2">
        <v>103</v>
      </c>
      <c r="C105">
        <v>6141583</v>
      </c>
      <c r="D105">
        <v>311827</v>
      </c>
      <c r="E105" s="2">
        <v>338</v>
      </c>
      <c r="F105" s="2">
        <v>74</v>
      </c>
      <c r="G105" s="2">
        <v>72</v>
      </c>
      <c r="H105" s="2">
        <v>3</v>
      </c>
      <c r="I105" s="2">
        <v>50</v>
      </c>
      <c r="J105" s="2">
        <v>4035</v>
      </c>
      <c r="K105" s="4">
        <f t="shared" si="14"/>
        <v>36.5</v>
      </c>
      <c r="L105" s="6">
        <f t="shared" si="15"/>
        <v>37582.549874999997</v>
      </c>
      <c r="M105" s="5">
        <f t="shared" si="16"/>
        <v>60.953658495614519</v>
      </c>
      <c r="N105" s="2">
        <f t="shared" si="17"/>
        <v>37.582549874999998</v>
      </c>
      <c r="P105">
        <f t="shared" si="13"/>
        <v>1.0277777777777777</v>
      </c>
    </row>
    <row r="106" spans="1:16" x14ac:dyDescent="0.2">
      <c r="A106" s="2" t="s">
        <v>15</v>
      </c>
      <c r="B106" s="2">
        <v>104</v>
      </c>
      <c r="C106">
        <v>6141696</v>
      </c>
      <c r="D106">
        <v>311867</v>
      </c>
      <c r="E106" s="2">
        <v>337</v>
      </c>
      <c r="F106" s="2">
        <v>111</v>
      </c>
      <c r="G106" s="2">
        <v>70</v>
      </c>
      <c r="H106" s="2">
        <v>12</v>
      </c>
      <c r="I106" s="2">
        <v>80</v>
      </c>
      <c r="J106" s="2">
        <v>7587</v>
      </c>
      <c r="K106" s="4">
        <f t="shared" si="14"/>
        <v>45.25</v>
      </c>
      <c r="L106" s="6">
        <f t="shared" si="15"/>
        <v>226138.52137500001</v>
      </c>
      <c r="M106" s="5">
        <f t="shared" si="16"/>
        <v>61.001322223374792</v>
      </c>
      <c r="N106" s="2">
        <f t="shared" si="17"/>
        <v>226.13852137500001</v>
      </c>
      <c r="P106">
        <f t="shared" si="13"/>
        <v>1.5857142857142856</v>
      </c>
    </row>
    <row r="107" spans="1:16" x14ac:dyDescent="0.2">
      <c r="A107" s="2" t="s">
        <v>15</v>
      </c>
      <c r="B107" s="2">
        <v>105</v>
      </c>
      <c r="C107">
        <v>6141618</v>
      </c>
      <c r="D107">
        <v>311933</v>
      </c>
      <c r="E107" s="2">
        <v>335</v>
      </c>
      <c r="F107" s="2">
        <v>99</v>
      </c>
      <c r="G107" s="2">
        <v>50</v>
      </c>
      <c r="H107" s="2">
        <v>3</v>
      </c>
      <c r="I107" s="2">
        <v>43</v>
      </c>
      <c r="J107" s="2">
        <v>4000</v>
      </c>
      <c r="K107" s="4">
        <f t="shared" si="14"/>
        <v>37.25</v>
      </c>
      <c r="L107" s="6">
        <f t="shared" si="15"/>
        <v>39146.427843750003</v>
      </c>
      <c r="M107" s="5">
        <f t="shared" si="16"/>
        <v>60.899863554855358</v>
      </c>
      <c r="N107" s="2">
        <f t="shared" si="17"/>
        <v>39.146427843750004</v>
      </c>
      <c r="P107">
        <f t="shared" si="13"/>
        <v>1.98</v>
      </c>
    </row>
    <row r="108" spans="1:16" x14ac:dyDescent="0.2">
      <c r="A108" s="2" t="s">
        <v>15</v>
      </c>
      <c r="B108" s="2">
        <v>106</v>
      </c>
      <c r="C108">
        <v>6141538</v>
      </c>
      <c r="D108">
        <v>311990</v>
      </c>
      <c r="E108" s="2">
        <v>337</v>
      </c>
      <c r="F108" s="2">
        <v>124</v>
      </c>
      <c r="G108" s="2">
        <v>77</v>
      </c>
      <c r="H108" s="2">
        <v>4</v>
      </c>
      <c r="I108" s="2">
        <v>285</v>
      </c>
      <c r="J108" s="2">
        <v>8642</v>
      </c>
      <c r="K108" s="4">
        <f t="shared" si="14"/>
        <v>50.25</v>
      </c>
      <c r="L108" s="6">
        <f t="shared" si="15"/>
        <v>94988.750125000006</v>
      </c>
      <c r="M108" s="5">
        <f t="shared" si="16"/>
        <v>60.803632342155346</v>
      </c>
      <c r="N108" s="2">
        <f t="shared" si="17"/>
        <v>94.98875012500001</v>
      </c>
      <c r="P108">
        <f t="shared" si="13"/>
        <v>1.6103896103896105</v>
      </c>
    </row>
    <row r="109" spans="1:16" x14ac:dyDescent="0.2">
      <c r="A109" s="2" t="s">
        <v>15</v>
      </c>
      <c r="B109" s="2">
        <v>107</v>
      </c>
      <c r="C109">
        <v>6141432</v>
      </c>
      <c r="D109">
        <v>311884</v>
      </c>
      <c r="E109" s="2">
        <v>342</v>
      </c>
      <c r="F109" s="2">
        <v>115</v>
      </c>
      <c r="G109" s="2">
        <v>70</v>
      </c>
      <c r="H109" s="2">
        <v>6</v>
      </c>
      <c r="I109" s="2">
        <v>33</v>
      </c>
      <c r="J109" s="2">
        <v>6124</v>
      </c>
      <c r="K109" s="4">
        <f t="shared" si="14"/>
        <v>46.25</v>
      </c>
      <c r="L109" s="6">
        <f t="shared" si="15"/>
        <v>120279.0031875</v>
      </c>
      <c r="M109" s="5">
        <f t="shared" si="16"/>
        <v>60.809193268781321</v>
      </c>
      <c r="N109" s="2">
        <f t="shared" si="17"/>
        <v>120.2790031875</v>
      </c>
      <c r="P109">
        <f t="shared" si="13"/>
        <v>1.6428571428571428</v>
      </c>
    </row>
    <row r="110" spans="1:16" ht="16" thickBot="1" x14ac:dyDescent="0.25">
      <c r="A110" s="8" t="s">
        <v>15</v>
      </c>
      <c r="B110" s="8">
        <v>108</v>
      </c>
      <c r="C110" s="9">
        <v>6141436</v>
      </c>
      <c r="D110" s="9">
        <v>311613</v>
      </c>
      <c r="E110" s="8">
        <v>345</v>
      </c>
      <c r="F110" s="8">
        <v>292</v>
      </c>
      <c r="G110" s="8">
        <v>88</v>
      </c>
      <c r="H110" s="8">
        <v>13</v>
      </c>
      <c r="I110" s="8">
        <v>52</v>
      </c>
      <c r="J110" s="8">
        <v>20942</v>
      </c>
      <c r="K110" s="10">
        <f t="shared" si="14"/>
        <v>95</v>
      </c>
      <c r="L110" s="11">
        <f t="shared" si="15"/>
        <v>1098827.5870000001</v>
      </c>
      <c r="M110" s="12">
        <f t="shared" si="16"/>
        <v>61.011009867072353</v>
      </c>
      <c r="N110" s="8">
        <f t="shared" si="17"/>
        <v>1098.827587</v>
      </c>
      <c r="P110">
        <f t="shared" si="13"/>
        <v>3.3181818181818183</v>
      </c>
    </row>
    <row r="111" spans="1:16" x14ac:dyDescent="0.2">
      <c r="A111" s="2" t="s">
        <v>17</v>
      </c>
      <c r="B111" s="2">
        <v>338</v>
      </c>
      <c r="C111">
        <v>6130318</v>
      </c>
      <c r="D111">
        <v>321324</v>
      </c>
      <c r="E111" s="2">
        <v>510</v>
      </c>
      <c r="F111" s="2">
        <v>164</v>
      </c>
      <c r="G111" s="2">
        <v>81</v>
      </c>
      <c r="H111" s="2">
        <v>20</v>
      </c>
      <c r="I111" s="2">
        <v>356</v>
      </c>
      <c r="J111" s="2">
        <v>10327</v>
      </c>
      <c r="K111" s="4">
        <f t="shared" si="14"/>
        <v>61.25</v>
      </c>
      <c r="L111" s="6">
        <f t="shared" si="15"/>
        <v>682000.01562500012</v>
      </c>
      <c r="M111" s="5">
        <f t="shared" si="16"/>
        <v>46.364023229223754</v>
      </c>
      <c r="N111" s="2">
        <f t="shared" si="17"/>
        <v>682.00001562500006</v>
      </c>
      <c r="P111">
        <f t="shared" si="13"/>
        <v>2.0246913580246915</v>
      </c>
    </row>
    <row r="112" spans="1:16" x14ac:dyDescent="0.2">
      <c r="A112" s="2" t="s">
        <v>17</v>
      </c>
      <c r="B112" s="2">
        <v>339</v>
      </c>
      <c r="C112">
        <v>6130263</v>
      </c>
      <c r="D112">
        <v>320975</v>
      </c>
      <c r="E112" s="2">
        <v>508</v>
      </c>
      <c r="F112" s="2">
        <v>95</v>
      </c>
      <c r="G112" s="2">
        <v>39</v>
      </c>
      <c r="H112" s="2">
        <v>8</v>
      </c>
      <c r="I112" s="2">
        <v>350</v>
      </c>
      <c r="J112" s="2">
        <v>3951</v>
      </c>
      <c r="K112" s="4">
        <f t="shared" si="14"/>
        <v>33.5</v>
      </c>
      <c r="L112" s="6">
        <f t="shared" si="15"/>
        <v>83004.713000000003</v>
      </c>
      <c r="M112" s="5">
        <f t="shared" si="16"/>
        <v>46.593745030851508</v>
      </c>
      <c r="N112" s="2">
        <f t="shared" si="17"/>
        <v>83.00471300000001</v>
      </c>
      <c r="P112">
        <f t="shared" si="13"/>
        <v>2.4358974358974357</v>
      </c>
    </row>
    <row r="113" spans="1:16" x14ac:dyDescent="0.2">
      <c r="A113" s="2" t="s">
        <v>17</v>
      </c>
      <c r="B113" s="2">
        <v>340</v>
      </c>
      <c r="C113">
        <v>6130365</v>
      </c>
      <c r="D113">
        <v>320524</v>
      </c>
      <c r="E113" s="2">
        <v>514</v>
      </c>
      <c r="F113" s="2">
        <v>92</v>
      </c>
      <c r="G113" s="2">
        <v>51</v>
      </c>
      <c r="H113" s="2">
        <v>7</v>
      </c>
      <c r="I113" s="2">
        <v>53</v>
      </c>
      <c r="J113" s="2">
        <v>4114</v>
      </c>
      <c r="K113" s="4">
        <f t="shared" si="14"/>
        <v>35.75</v>
      </c>
      <c r="L113" s="6">
        <f t="shared" si="15"/>
        <v>83238.16571875001</v>
      </c>
      <c r="M113" s="5">
        <f t="shared" si="16"/>
        <v>47.00408630108663</v>
      </c>
      <c r="N113" s="2">
        <f t="shared" si="17"/>
        <v>83.238165718750011</v>
      </c>
      <c r="P113">
        <f t="shared" si="13"/>
        <v>1.803921568627451</v>
      </c>
    </row>
    <row r="114" spans="1:16" x14ac:dyDescent="0.2">
      <c r="A114" s="2" t="s">
        <v>17</v>
      </c>
      <c r="B114" s="2">
        <v>341</v>
      </c>
      <c r="C114">
        <v>6130310</v>
      </c>
      <c r="D114">
        <v>320609</v>
      </c>
      <c r="E114" s="2">
        <v>513</v>
      </c>
      <c r="F114" s="2">
        <v>36</v>
      </c>
      <c r="G114" s="2">
        <v>26</v>
      </c>
      <c r="H114" s="2">
        <v>3</v>
      </c>
      <c r="I114" s="2">
        <v>350</v>
      </c>
      <c r="J114" s="2">
        <v>703</v>
      </c>
      <c r="K114" s="4">
        <f t="shared" si="14"/>
        <v>15.5</v>
      </c>
      <c r="L114" s="6">
        <f t="shared" si="15"/>
        <v>6707.8878750000003</v>
      </c>
      <c r="M114" s="5">
        <f t="shared" si="16"/>
        <v>46.903634283496629</v>
      </c>
      <c r="N114" s="2">
        <f t="shared" si="17"/>
        <v>6.7078878749999999</v>
      </c>
      <c r="P114">
        <f t="shared" si="13"/>
        <v>1.3846153846153846</v>
      </c>
    </row>
    <row r="115" spans="1:16" x14ac:dyDescent="0.2">
      <c r="A115" s="2" t="s">
        <v>17</v>
      </c>
      <c r="B115" s="2">
        <v>342</v>
      </c>
      <c r="C115">
        <v>6130594</v>
      </c>
      <c r="D115">
        <v>320854</v>
      </c>
      <c r="E115" s="2">
        <v>498</v>
      </c>
      <c r="F115" s="2">
        <v>70</v>
      </c>
      <c r="G115" s="2">
        <v>35</v>
      </c>
      <c r="H115" s="2">
        <v>4</v>
      </c>
      <c r="I115" s="2">
        <v>54</v>
      </c>
      <c r="J115" s="2">
        <v>1870</v>
      </c>
      <c r="K115" s="4">
        <f t="shared" si="14"/>
        <v>26.25</v>
      </c>
      <c r="L115" s="6">
        <f t="shared" si="15"/>
        <v>25775.222125</v>
      </c>
      <c r="M115" s="5">
        <f t="shared" si="16"/>
        <v>46.900505178515935</v>
      </c>
      <c r="N115" s="2">
        <f t="shared" si="17"/>
        <v>25.775222124999999</v>
      </c>
      <c r="P115">
        <f t="shared" si="13"/>
        <v>2</v>
      </c>
    </row>
    <row r="116" spans="1:16" x14ac:dyDescent="0.2">
      <c r="A116" s="2" t="s">
        <v>17</v>
      </c>
      <c r="B116" s="2">
        <v>343</v>
      </c>
      <c r="C116">
        <v>6130305</v>
      </c>
      <c r="D116">
        <v>320720</v>
      </c>
      <c r="E116" s="2">
        <v>510</v>
      </c>
      <c r="F116" s="2">
        <v>39</v>
      </c>
      <c r="G116" s="2">
        <v>25</v>
      </c>
      <c r="H116" s="2">
        <v>5</v>
      </c>
      <c r="I116" s="2">
        <v>49</v>
      </c>
      <c r="J116" s="2">
        <v>731</v>
      </c>
      <c r="K116" s="4">
        <f t="shared" si="14"/>
        <v>16</v>
      </c>
      <c r="L116" s="6">
        <f t="shared" si="15"/>
        <v>11670.672500000001</v>
      </c>
      <c r="M116" s="5">
        <f t="shared" si="16"/>
        <v>46.815528460116738</v>
      </c>
      <c r="N116" s="2">
        <f t="shared" si="17"/>
        <v>11.6706725</v>
      </c>
      <c r="P116">
        <f t="shared" si="13"/>
        <v>1.56</v>
      </c>
    </row>
    <row r="117" spans="1:16" x14ac:dyDescent="0.2">
      <c r="A117" s="2" t="s">
        <v>17</v>
      </c>
      <c r="B117" s="2">
        <v>344</v>
      </c>
      <c r="C117">
        <v>6130357</v>
      </c>
      <c r="D117">
        <v>320914</v>
      </c>
      <c r="E117" s="2">
        <v>504</v>
      </c>
      <c r="F117" s="2">
        <v>29</v>
      </c>
      <c r="G117" s="2">
        <v>22</v>
      </c>
      <c r="H117" s="2">
        <v>6</v>
      </c>
      <c r="I117" s="2">
        <v>41</v>
      </c>
      <c r="J117" s="2">
        <v>548</v>
      </c>
      <c r="K117" s="4">
        <f t="shared" si="14"/>
        <v>12.75</v>
      </c>
      <c r="L117" s="6">
        <f t="shared" si="15"/>
        <v>8513.8576874999999</v>
      </c>
      <c r="M117" s="5">
        <f t="shared" si="16"/>
        <v>46.701089505492263</v>
      </c>
      <c r="N117" s="2">
        <f t="shared" si="17"/>
        <v>8.5138576874999998</v>
      </c>
      <c r="P117">
        <f t="shared" si="13"/>
        <v>1.3181818181818181</v>
      </c>
    </row>
    <row r="118" spans="1:16" x14ac:dyDescent="0.2">
      <c r="A118" s="2" t="s">
        <v>17</v>
      </c>
      <c r="B118" s="2">
        <v>345</v>
      </c>
      <c r="C118">
        <v>6130735</v>
      </c>
      <c r="D118">
        <v>320828</v>
      </c>
      <c r="E118" s="2">
        <v>494</v>
      </c>
      <c r="F118" s="2">
        <v>40</v>
      </c>
      <c r="G118" s="2">
        <v>33</v>
      </c>
      <c r="H118" s="2">
        <v>1</v>
      </c>
      <c r="I118" s="2">
        <v>297</v>
      </c>
      <c r="J118" s="2">
        <v>1049</v>
      </c>
      <c r="K118" s="4">
        <f t="shared" si="14"/>
        <v>18.25</v>
      </c>
      <c r="L118" s="6">
        <f t="shared" si="15"/>
        <v>3135.8060312500002</v>
      </c>
      <c r="M118" s="5">
        <f t="shared" si="16"/>
        <v>47.011989162340278</v>
      </c>
      <c r="N118" s="2">
        <f t="shared" si="17"/>
        <v>3.13580603125</v>
      </c>
      <c r="P118">
        <f t="shared" si="13"/>
        <v>1.2121212121212122</v>
      </c>
    </row>
    <row r="119" spans="1:16" x14ac:dyDescent="0.2">
      <c r="A119" s="2" t="s">
        <v>17</v>
      </c>
      <c r="B119" s="2">
        <v>346</v>
      </c>
      <c r="C119">
        <v>6130547</v>
      </c>
      <c r="D119">
        <v>320650</v>
      </c>
      <c r="E119" s="2">
        <v>505</v>
      </c>
      <c r="F119" s="2">
        <v>26</v>
      </c>
      <c r="G119" s="2">
        <v>22</v>
      </c>
      <c r="H119" s="2">
        <v>3</v>
      </c>
      <c r="I119" s="2">
        <v>263</v>
      </c>
      <c r="J119" s="2">
        <v>487</v>
      </c>
      <c r="K119" s="4">
        <f t="shared" si="14"/>
        <v>12</v>
      </c>
      <c r="L119" s="6">
        <f t="shared" si="15"/>
        <v>3986.5635000000002</v>
      </c>
      <c r="M119" s="5">
        <f t="shared" si="16"/>
        <v>47.025303369569023</v>
      </c>
      <c r="N119" s="2">
        <f t="shared" si="17"/>
        <v>3.9865635000000004</v>
      </c>
      <c r="P119">
        <f t="shared" si="13"/>
        <v>1.1818181818181819</v>
      </c>
    </row>
    <row r="120" spans="1:16" x14ac:dyDescent="0.2">
      <c r="A120" s="2" t="s">
        <v>17</v>
      </c>
      <c r="B120" s="2">
        <v>347</v>
      </c>
      <c r="C120">
        <v>6131349</v>
      </c>
      <c r="D120">
        <v>319926</v>
      </c>
      <c r="E120" s="2">
        <v>488</v>
      </c>
      <c r="F120" s="2">
        <v>88</v>
      </c>
      <c r="G120" s="2">
        <v>45</v>
      </c>
      <c r="H120" s="2">
        <v>4</v>
      </c>
      <c r="I120" s="2">
        <v>256</v>
      </c>
      <c r="J120" s="2">
        <v>4186</v>
      </c>
      <c r="K120" s="4">
        <f t="shared" si="14"/>
        <v>33.25</v>
      </c>
      <c r="L120" s="6">
        <f t="shared" si="15"/>
        <v>41476.439125000004</v>
      </c>
      <c r="M120" s="5">
        <f t="shared" si="16"/>
        <v>48.096486618047265</v>
      </c>
      <c r="N120" s="2">
        <f t="shared" si="17"/>
        <v>41.476439125000006</v>
      </c>
      <c r="P120">
        <f t="shared" si="13"/>
        <v>1.9555555555555555</v>
      </c>
    </row>
    <row r="121" spans="1:16" x14ac:dyDescent="0.2">
      <c r="A121" s="2" t="s">
        <v>17</v>
      </c>
      <c r="B121" s="2">
        <v>348</v>
      </c>
      <c r="C121">
        <v>6131580</v>
      </c>
      <c r="D121">
        <v>319943</v>
      </c>
      <c r="E121" s="2">
        <v>483</v>
      </c>
      <c r="F121" s="2">
        <v>137</v>
      </c>
      <c r="G121" s="2">
        <v>77</v>
      </c>
      <c r="H121" s="2">
        <v>5</v>
      </c>
      <c r="I121" s="2">
        <v>270</v>
      </c>
      <c r="J121" s="2">
        <v>7754</v>
      </c>
      <c r="K121" s="4">
        <f t="shared" si="14"/>
        <v>53.5</v>
      </c>
      <c r="L121" s="6">
        <f t="shared" si="15"/>
        <v>134483.68812500002</v>
      </c>
      <c r="M121" s="5">
        <f t="shared" si="16"/>
        <v>48.233942664891082</v>
      </c>
      <c r="N121" s="2">
        <f t="shared" si="17"/>
        <v>134.48368812500001</v>
      </c>
      <c r="P121">
        <f t="shared" si="13"/>
        <v>1.7792207792207793</v>
      </c>
    </row>
    <row r="122" spans="1:16" x14ac:dyDescent="0.2">
      <c r="A122" s="2" t="s">
        <v>17</v>
      </c>
      <c r="B122" s="2">
        <v>349</v>
      </c>
      <c r="C122">
        <v>6131247</v>
      </c>
      <c r="D122">
        <v>319811</v>
      </c>
      <c r="E122" s="2">
        <v>491</v>
      </c>
      <c r="F122" s="2">
        <v>37</v>
      </c>
      <c r="G122" s="2">
        <v>24</v>
      </c>
      <c r="H122" s="2">
        <v>1</v>
      </c>
      <c r="I122" s="2">
        <v>65</v>
      </c>
      <c r="J122" s="2">
        <v>668</v>
      </c>
      <c r="K122" s="4">
        <f t="shared" si="14"/>
        <v>15.25</v>
      </c>
      <c r="L122" s="6">
        <f t="shared" si="15"/>
        <v>2188.6437812500003</v>
      </c>
      <c r="M122" s="5">
        <f t="shared" si="16"/>
        <v>48.117931169159796</v>
      </c>
      <c r="N122" s="2">
        <f t="shared" si="17"/>
        <v>2.1886437812500001</v>
      </c>
      <c r="P122">
        <f t="shared" si="13"/>
        <v>1.5416666666666667</v>
      </c>
    </row>
    <row r="123" spans="1:16" x14ac:dyDescent="0.2">
      <c r="A123" s="2" t="s">
        <v>17</v>
      </c>
      <c r="B123" s="2">
        <v>350</v>
      </c>
      <c r="C123">
        <v>6131321</v>
      </c>
      <c r="D123">
        <v>319754</v>
      </c>
      <c r="E123" s="2">
        <v>480</v>
      </c>
      <c r="F123" s="2">
        <v>37</v>
      </c>
      <c r="G123" s="2">
        <v>29</v>
      </c>
      <c r="H123" s="2">
        <v>2</v>
      </c>
      <c r="I123" s="2">
        <v>28</v>
      </c>
      <c r="J123" s="2">
        <v>902</v>
      </c>
      <c r="K123" s="4">
        <f t="shared" si="14"/>
        <v>16.5</v>
      </c>
      <c r="L123" s="6">
        <f t="shared" si="15"/>
        <v>5106.5082499999999</v>
      </c>
      <c r="M123" s="5">
        <f t="shared" si="16"/>
        <v>48.209275964278909</v>
      </c>
      <c r="N123" s="2">
        <f t="shared" si="17"/>
        <v>5.1065082500000001</v>
      </c>
      <c r="P123">
        <f t="shared" si="13"/>
        <v>1.2758620689655173</v>
      </c>
    </row>
    <row r="124" spans="1:16" x14ac:dyDescent="0.2">
      <c r="A124" s="2" t="s">
        <v>17</v>
      </c>
      <c r="B124" s="2">
        <v>351</v>
      </c>
      <c r="C124">
        <v>6131457</v>
      </c>
      <c r="D124">
        <v>319821</v>
      </c>
      <c r="E124" s="2">
        <v>488</v>
      </c>
      <c r="F124" s="2">
        <v>126</v>
      </c>
      <c r="G124" s="2">
        <v>114</v>
      </c>
      <c r="H124" s="2">
        <v>3</v>
      </c>
      <c r="I124" s="2">
        <v>60</v>
      </c>
      <c r="J124" s="2">
        <v>10326</v>
      </c>
      <c r="K124" s="4">
        <f t="shared" si="14"/>
        <v>60</v>
      </c>
      <c r="L124" s="6">
        <f t="shared" si="15"/>
        <v>101699.7795</v>
      </c>
      <c r="M124" s="5">
        <f t="shared" si="16"/>
        <v>48.246471580831688</v>
      </c>
      <c r="N124" s="2">
        <f t="shared" si="17"/>
        <v>101.69977950000001</v>
      </c>
      <c r="P124">
        <f t="shared" si="13"/>
        <v>1.1052631578947369</v>
      </c>
    </row>
    <row r="125" spans="1:16" x14ac:dyDescent="0.2">
      <c r="A125" s="2" t="s">
        <v>17</v>
      </c>
      <c r="B125" s="2">
        <v>352</v>
      </c>
      <c r="C125">
        <v>6131590</v>
      </c>
      <c r="D125">
        <v>319416</v>
      </c>
      <c r="E125" s="2">
        <v>488</v>
      </c>
      <c r="F125" s="2">
        <v>65</v>
      </c>
      <c r="G125" s="2">
        <v>33</v>
      </c>
      <c r="H125" s="2">
        <v>2</v>
      </c>
      <c r="I125" s="2">
        <v>79</v>
      </c>
      <c r="J125" s="2">
        <v>1659</v>
      </c>
      <c r="K125" s="4">
        <f t="shared" si="14"/>
        <v>24.5</v>
      </c>
      <c r="L125" s="6">
        <f t="shared" si="15"/>
        <v>11288.980250000001</v>
      </c>
      <c r="M125" s="5">
        <f t="shared" si="16"/>
        <v>48.641036358202726</v>
      </c>
      <c r="N125" s="2">
        <f t="shared" si="17"/>
        <v>11.28898025</v>
      </c>
      <c r="P125">
        <f t="shared" si="13"/>
        <v>1.9696969696969697</v>
      </c>
    </row>
    <row r="126" spans="1:16" x14ac:dyDescent="0.2">
      <c r="A126" s="2" t="s">
        <v>17</v>
      </c>
      <c r="B126" s="2">
        <v>353</v>
      </c>
      <c r="C126">
        <v>6131663</v>
      </c>
      <c r="D126">
        <v>319479</v>
      </c>
      <c r="E126" s="2">
        <v>486</v>
      </c>
      <c r="F126" s="2">
        <v>47</v>
      </c>
      <c r="G126" s="2">
        <v>38</v>
      </c>
      <c r="H126" s="2">
        <v>2</v>
      </c>
      <c r="I126" s="2">
        <v>35</v>
      </c>
      <c r="J126" s="2">
        <v>1399</v>
      </c>
      <c r="K126" s="4">
        <f t="shared" si="14"/>
        <v>21.25</v>
      </c>
      <c r="L126" s="6">
        <f t="shared" si="15"/>
        <v>8486.3695625</v>
      </c>
      <c r="M126" s="5">
        <f t="shared" si="16"/>
        <v>48.640342309650741</v>
      </c>
      <c r="N126" s="2">
        <f t="shared" si="17"/>
        <v>8.4863695625000002</v>
      </c>
      <c r="P126">
        <f t="shared" si="13"/>
        <v>1.236842105263158</v>
      </c>
    </row>
    <row r="127" spans="1:16" x14ac:dyDescent="0.2">
      <c r="A127" s="2" t="s">
        <v>17</v>
      </c>
      <c r="B127" s="2">
        <v>354</v>
      </c>
      <c r="C127">
        <v>6131618</v>
      </c>
      <c r="D127">
        <v>319533</v>
      </c>
      <c r="E127" s="2">
        <v>487</v>
      </c>
      <c r="F127" s="2">
        <v>40</v>
      </c>
      <c r="G127" s="2">
        <v>31</v>
      </c>
      <c r="H127" s="2">
        <v>2</v>
      </c>
      <c r="I127" s="2">
        <v>49</v>
      </c>
      <c r="J127" s="2">
        <v>952</v>
      </c>
      <c r="K127" s="4">
        <f t="shared" si="14"/>
        <v>17.75</v>
      </c>
      <c r="L127" s="6">
        <f t="shared" si="15"/>
        <v>5913.4810625</v>
      </c>
      <c r="M127" s="5">
        <f t="shared" si="16"/>
        <v>48.570054364803838</v>
      </c>
      <c r="N127" s="2">
        <f t="shared" si="17"/>
        <v>5.9134810624999998</v>
      </c>
      <c r="P127">
        <f t="shared" si="13"/>
        <v>1.2903225806451613</v>
      </c>
    </row>
    <row r="128" spans="1:16" x14ac:dyDescent="0.2">
      <c r="A128" s="2" t="s">
        <v>17</v>
      </c>
      <c r="B128" s="2">
        <v>355</v>
      </c>
      <c r="C128">
        <v>6131547</v>
      </c>
      <c r="D128">
        <v>318987</v>
      </c>
      <c r="E128" s="2">
        <v>486</v>
      </c>
      <c r="F128" s="2">
        <v>52</v>
      </c>
      <c r="G128" s="2">
        <v>31</v>
      </c>
      <c r="H128" s="2">
        <v>3</v>
      </c>
      <c r="I128" s="2">
        <v>342</v>
      </c>
      <c r="J128" s="2">
        <v>1839</v>
      </c>
      <c r="K128" s="4">
        <f t="shared" si="14"/>
        <v>20.75</v>
      </c>
      <c r="L128" s="6">
        <f t="shared" si="15"/>
        <v>12088.68834375</v>
      </c>
      <c r="M128" s="5">
        <f t="shared" si="16"/>
        <v>48.941255603018604</v>
      </c>
      <c r="N128" s="2">
        <f t="shared" si="17"/>
        <v>12.08868834375</v>
      </c>
      <c r="P128">
        <f t="shared" si="13"/>
        <v>1.6774193548387097</v>
      </c>
    </row>
    <row r="129" spans="1:16" x14ac:dyDescent="0.2">
      <c r="A129" s="2" t="s">
        <v>17</v>
      </c>
      <c r="B129" s="2">
        <v>356</v>
      </c>
      <c r="C129">
        <v>6131470</v>
      </c>
      <c r="D129">
        <v>318992</v>
      </c>
      <c r="E129" s="2">
        <v>485</v>
      </c>
      <c r="F129" s="2">
        <v>43</v>
      </c>
      <c r="G129" s="2">
        <v>34</v>
      </c>
      <c r="H129" s="2">
        <v>4</v>
      </c>
      <c r="I129" s="2">
        <v>330</v>
      </c>
      <c r="J129" s="2">
        <v>1233</v>
      </c>
      <c r="K129" s="4">
        <f t="shared" si="14"/>
        <v>19.25</v>
      </c>
      <c r="L129" s="6">
        <f t="shared" si="15"/>
        <v>13768.409125</v>
      </c>
      <c r="M129" s="5">
        <f t="shared" si="16"/>
        <v>48.887999529536899</v>
      </c>
      <c r="N129" s="2">
        <f t="shared" si="17"/>
        <v>13.768409125</v>
      </c>
      <c r="P129">
        <f t="shared" si="13"/>
        <v>1.2647058823529411</v>
      </c>
    </row>
    <row r="130" spans="1:16" x14ac:dyDescent="0.2">
      <c r="A130" s="2" t="s">
        <v>17</v>
      </c>
      <c r="B130" s="2">
        <v>357</v>
      </c>
      <c r="C130">
        <v>6131648</v>
      </c>
      <c r="D130">
        <v>318703</v>
      </c>
      <c r="E130" s="2">
        <v>481</v>
      </c>
      <c r="F130" s="2">
        <v>50</v>
      </c>
      <c r="G130" s="2">
        <v>35</v>
      </c>
      <c r="H130" s="2">
        <v>2</v>
      </c>
      <c r="I130" s="2">
        <v>352</v>
      </c>
      <c r="J130" s="2">
        <v>1505</v>
      </c>
      <c r="K130" s="4">
        <f t="shared" si="14"/>
        <v>21.25</v>
      </c>
      <c r="L130" s="6">
        <f t="shared" si="15"/>
        <v>8486.3695625</v>
      </c>
      <c r="M130" s="5">
        <f t="shared" si="16"/>
        <v>49.223915335942138</v>
      </c>
      <c r="N130" s="2">
        <f t="shared" si="17"/>
        <v>8.4863695625000002</v>
      </c>
      <c r="P130">
        <f t="shared" ref="P130:P168" si="18">F130/G130</f>
        <v>1.4285714285714286</v>
      </c>
    </row>
    <row r="131" spans="1:16" x14ac:dyDescent="0.2">
      <c r="A131" s="2" t="s">
        <v>17</v>
      </c>
      <c r="B131" s="2">
        <v>358</v>
      </c>
      <c r="C131">
        <v>6131566</v>
      </c>
      <c r="D131">
        <v>318722</v>
      </c>
      <c r="E131" s="2">
        <v>480</v>
      </c>
      <c r="F131" s="2">
        <v>26</v>
      </c>
      <c r="G131" s="2">
        <v>20</v>
      </c>
      <c r="H131" s="2">
        <v>1</v>
      </c>
      <c r="I131" s="2">
        <v>11</v>
      </c>
      <c r="J131" s="2">
        <v>420</v>
      </c>
      <c r="K131" s="4">
        <f t="shared" ref="K131:K194" si="19">AVERAGE(F131:G131)/2</f>
        <v>11.5</v>
      </c>
      <c r="L131" s="6">
        <f t="shared" ref="L131:L160" si="20">(3.1415*H131)*((3*(K131)^2)-(H131)^2)</f>
        <v>1243.2486250000002</v>
      </c>
      <c r="M131" s="5">
        <f t="shared" si="16"/>
        <v>49.156819852386711</v>
      </c>
      <c r="N131" s="2">
        <f t="shared" ref="N131:N160" si="21">L131/1000</f>
        <v>1.2432486250000001</v>
      </c>
      <c r="P131">
        <f t="shared" si="18"/>
        <v>1.3</v>
      </c>
    </row>
    <row r="132" spans="1:16" x14ac:dyDescent="0.2">
      <c r="A132" s="2" t="s">
        <v>17</v>
      </c>
      <c r="B132" s="2">
        <v>359</v>
      </c>
      <c r="C132">
        <v>6131356</v>
      </c>
      <c r="D132">
        <v>319052</v>
      </c>
      <c r="E132" s="2">
        <v>484</v>
      </c>
      <c r="F132" s="2">
        <v>32</v>
      </c>
      <c r="G132" s="2">
        <v>23</v>
      </c>
      <c r="H132" s="2">
        <v>2</v>
      </c>
      <c r="I132" s="2">
        <v>270</v>
      </c>
      <c r="J132" s="2">
        <v>606</v>
      </c>
      <c r="K132" s="4">
        <f t="shared" si="19"/>
        <v>13.75</v>
      </c>
      <c r="L132" s="6">
        <f t="shared" si="20"/>
        <v>3538.5070625000003</v>
      </c>
      <c r="M132" s="5">
        <f t="shared" si="16"/>
        <v>48.768871813893746</v>
      </c>
      <c r="N132" s="2">
        <f t="shared" si="21"/>
        <v>3.5385070625000004</v>
      </c>
      <c r="P132">
        <f t="shared" si="18"/>
        <v>1.3913043478260869</v>
      </c>
    </row>
    <row r="133" spans="1:16" x14ac:dyDescent="0.2">
      <c r="A133" s="2" t="s">
        <v>17</v>
      </c>
      <c r="B133" s="2">
        <v>360</v>
      </c>
      <c r="C133">
        <v>6131520</v>
      </c>
      <c r="D133">
        <v>318885</v>
      </c>
      <c r="E133" s="2">
        <v>484</v>
      </c>
      <c r="F133" s="2">
        <v>47</v>
      </c>
      <c r="G133" s="2">
        <v>30</v>
      </c>
      <c r="H133" s="2">
        <v>5</v>
      </c>
      <c r="I133" s="2">
        <v>328</v>
      </c>
      <c r="J133" s="2">
        <v>1096</v>
      </c>
      <c r="K133" s="4">
        <f t="shared" si="19"/>
        <v>19.25</v>
      </c>
      <c r="L133" s="6">
        <f t="shared" si="20"/>
        <v>17069.143906250003</v>
      </c>
      <c r="M133" s="5">
        <f t="shared" si="16"/>
        <v>49.002169798897683</v>
      </c>
      <c r="N133" s="2">
        <f t="shared" si="21"/>
        <v>17.069143906250002</v>
      </c>
      <c r="P133">
        <f t="shared" si="18"/>
        <v>1.5666666666666667</v>
      </c>
    </row>
    <row r="134" spans="1:16" x14ac:dyDescent="0.2">
      <c r="A134" s="2" t="s">
        <v>17</v>
      </c>
      <c r="B134" s="2">
        <v>361</v>
      </c>
      <c r="C134">
        <v>6131786</v>
      </c>
      <c r="D134">
        <v>318472</v>
      </c>
      <c r="E134" s="2">
        <v>477</v>
      </c>
      <c r="F134" s="2">
        <v>90</v>
      </c>
      <c r="G134" s="2">
        <v>62</v>
      </c>
      <c r="H134" s="2">
        <v>7</v>
      </c>
      <c r="I134" s="2">
        <v>332</v>
      </c>
      <c r="J134" s="2">
        <v>4295</v>
      </c>
      <c r="K134" s="4">
        <f t="shared" si="19"/>
        <v>38</v>
      </c>
      <c r="L134" s="6">
        <f t="shared" si="20"/>
        <v>94185.311500000011</v>
      </c>
      <c r="M134" s="5">
        <f t="shared" si="16"/>
        <v>49.489712648185787</v>
      </c>
      <c r="N134" s="2">
        <f t="shared" si="21"/>
        <v>94.185311500000012</v>
      </c>
      <c r="P134">
        <f t="shared" si="18"/>
        <v>1.4516129032258065</v>
      </c>
    </row>
    <row r="135" spans="1:16" x14ac:dyDescent="0.2">
      <c r="A135" s="2" t="s">
        <v>17</v>
      </c>
      <c r="B135" s="2">
        <v>362</v>
      </c>
      <c r="C135">
        <v>6131892</v>
      </c>
      <c r="D135">
        <v>318627</v>
      </c>
      <c r="E135" s="2">
        <v>475</v>
      </c>
      <c r="F135" s="2">
        <v>62</v>
      </c>
      <c r="G135" s="2">
        <v>39</v>
      </c>
      <c r="H135" s="2">
        <v>5</v>
      </c>
      <c r="I135" s="2">
        <v>270</v>
      </c>
      <c r="J135" s="2">
        <v>2096</v>
      </c>
      <c r="K135" s="4">
        <f t="shared" si="19"/>
        <v>25.25</v>
      </c>
      <c r="L135" s="6">
        <f t="shared" si="20"/>
        <v>29650.851406250003</v>
      </c>
      <c r="M135" s="5">
        <f t="shared" si="16"/>
        <v>49.438782600302773</v>
      </c>
      <c r="N135" s="2">
        <f t="shared" si="21"/>
        <v>29.650851406250002</v>
      </c>
      <c r="P135">
        <f t="shared" si="18"/>
        <v>1.5897435897435896</v>
      </c>
    </row>
    <row r="136" spans="1:16" x14ac:dyDescent="0.2">
      <c r="A136" s="2" t="s">
        <v>17</v>
      </c>
      <c r="B136" s="2">
        <v>363</v>
      </c>
      <c r="C136">
        <v>6131877</v>
      </c>
      <c r="D136">
        <v>318434</v>
      </c>
      <c r="E136" s="2">
        <v>477</v>
      </c>
      <c r="F136" s="2">
        <v>41</v>
      </c>
      <c r="G136" s="2">
        <v>8</v>
      </c>
      <c r="H136" s="2">
        <v>7</v>
      </c>
      <c r="I136" s="2">
        <v>30</v>
      </c>
      <c r="J136" s="2">
        <v>1017</v>
      </c>
      <c r="K136" s="4">
        <f t="shared" si="19"/>
        <v>12.25</v>
      </c>
      <c r="L136" s="6">
        <f t="shared" si="20"/>
        <v>8822.3137187499997</v>
      </c>
      <c r="M136" s="5">
        <f t="shared" si="16"/>
        <v>49.577171369492227</v>
      </c>
      <c r="N136" s="2">
        <f t="shared" si="21"/>
        <v>8.8223137187499994</v>
      </c>
      <c r="P136">
        <f t="shared" si="18"/>
        <v>5.125</v>
      </c>
    </row>
    <row r="137" spans="1:16" x14ac:dyDescent="0.2">
      <c r="A137" s="2" t="s">
        <v>17</v>
      </c>
      <c r="B137" s="2">
        <v>364</v>
      </c>
      <c r="C137">
        <v>6131724</v>
      </c>
      <c r="D137">
        <v>318388</v>
      </c>
      <c r="E137" s="2">
        <v>472</v>
      </c>
      <c r="F137" s="2">
        <v>53</v>
      </c>
      <c r="G137" s="2">
        <v>40</v>
      </c>
      <c r="H137" s="2">
        <v>6</v>
      </c>
      <c r="I137" s="2">
        <v>35</v>
      </c>
      <c r="J137" s="2">
        <v>1765</v>
      </c>
      <c r="K137" s="4">
        <f t="shared" si="19"/>
        <v>23.25</v>
      </c>
      <c r="L137" s="6">
        <f t="shared" si="20"/>
        <v>29888.6236875</v>
      </c>
      <c r="M137" s="5">
        <f t="shared" si="16"/>
        <v>49.514681075414387</v>
      </c>
      <c r="N137" s="2">
        <f t="shared" si="21"/>
        <v>29.888623687500001</v>
      </c>
      <c r="P137">
        <f t="shared" si="18"/>
        <v>1.325</v>
      </c>
    </row>
    <row r="138" spans="1:16" x14ac:dyDescent="0.2">
      <c r="A138" s="2" t="s">
        <v>17</v>
      </c>
      <c r="B138" s="2">
        <v>365</v>
      </c>
      <c r="C138">
        <v>6131768</v>
      </c>
      <c r="D138">
        <v>318601</v>
      </c>
      <c r="E138" s="2">
        <v>480</v>
      </c>
      <c r="F138" s="2">
        <v>28</v>
      </c>
      <c r="G138" s="2">
        <v>21</v>
      </c>
      <c r="H138" s="2">
        <v>1</v>
      </c>
      <c r="I138" s="2">
        <v>286</v>
      </c>
      <c r="J138" s="2">
        <v>503</v>
      </c>
      <c r="K138" s="4">
        <f t="shared" si="19"/>
        <v>12.25</v>
      </c>
      <c r="L138" s="6">
        <f t="shared" si="20"/>
        <v>1411.1225312500001</v>
      </c>
      <c r="M138" s="5">
        <f t="shared" si="16"/>
        <v>49.379119362337761</v>
      </c>
      <c r="N138" s="2">
        <f t="shared" si="21"/>
        <v>1.41112253125</v>
      </c>
      <c r="P138">
        <f t="shared" si="18"/>
        <v>1.3333333333333333</v>
      </c>
    </row>
    <row r="139" spans="1:16" x14ac:dyDescent="0.2">
      <c r="A139" s="2" t="s">
        <v>17</v>
      </c>
      <c r="B139" s="2">
        <v>366</v>
      </c>
      <c r="C139">
        <v>6131657</v>
      </c>
      <c r="D139">
        <v>318392</v>
      </c>
      <c r="E139" s="2">
        <v>470</v>
      </c>
      <c r="F139" s="2">
        <v>42</v>
      </c>
      <c r="G139" s="2">
        <v>36</v>
      </c>
      <c r="H139" s="2">
        <v>2</v>
      </c>
      <c r="I139" s="2">
        <v>282</v>
      </c>
      <c r="J139" s="2">
        <v>1183</v>
      </c>
      <c r="K139" s="4">
        <f t="shared" si="19"/>
        <v>19.5</v>
      </c>
      <c r="L139" s="6">
        <f t="shared" si="20"/>
        <v>7142.2002500000008</v>
      </c>
      <c r="M139" s="5">
        <f t="shared" si="16"/>
        <v>49.468852675193503</v>
      </c>
      <c r="N139" s="2">
        <f t="shared" si="21"/>
        <v>7.142200250000001</v>
      </c>
      <c r="P139">
        <f t="shared" si="18"/>
        <v>1.1666666666666667</v>
      </c>
    </row>
    <row r="140" spans="1:16" x14ac:dyDescent="0.2">
      <c r="A140" s="2" t="s">
        <v>17</v>
      </c>
      <c r="B140" s="2">
        <v>367</v>
      </c>
      <c r="C140">
        <v>6132097</v>
      </c>
      <c r="D140">
        <v>318915</v>
      </c>
      <c r="E140" s="2">
        <v>481</v>
      </c>
      <c r="F140" s="2">
        <v>66</v>
      </c>
      <c r="G140" s="2">
        <v>40</v>
      </c>
      <c r="H140" s="2">
        <v>2</v>
      </c>
      <c r="I140" s="2">
        <v>290</v>
      </c>
      <c r="J140" s="2">
        <v>2206</v>
      </c>
      <c r="K140" s="4">
        <f t="shared" si="19"/>
        <v>26.5</v>
      </c>
      <c r="L140" s="6">
        <f t="shared" si="20"/>
        <v>13211.57825</v>
      </c>
      <c r="M140" s="5">
        <f t="shared" si="16"/>
        <v>49.351122702528258</v>
      </c>
      <c r="N140" s="2">
        <f t="shared" si="21"/>
        <v>13.211578250000001</v>
      </c>
      <c r="P140">
        <f t="shared" si="18"/>
        <v>1.65</v>
      </c>
    </row>
    <row r="141" spans="1:16" x14ac:dyDescent="0.2">
      <c r="A141" s="2" t="s">
        <v>17</v>
      </c>
      <c r="B141" s="2">
        <v>368</v>
      </c>
      <c r="C141">
        <v>6132107</v>
      </c>
      <c r="D141">
        <v>318220</v>
      </c>
      <c r="E141" s="2">
        <v>471</v>
      </c>
      <c r="F141" s="2">
        <v>70</v>
      </c>
      <c r="G141" s="2">
        <v>52</v>
      </c>
      <c r="H141" s="2">
        <v>3</v>
      </c>
      <c r="I141" s="2">
        <v>56</v>
      </c>
      <c r="J141" s="2">
        <v>2896</v>
      </c>
      <c r="K141" s="4">
        <f t="shared" si="19"/>
        <v>30.5</v>
      </c>
      <c r="L141" s="6">
        <f t="shared" si="20"/>
        <v>26216.602875</v>
      </c>
      <c r="M141" s="5">
        <f t="shared" si="16"/>
        <v>49.88885523841973</v>
      </c>
      <c r="N141" s="2">
        <f t="shared" si="21"/>
        <v>26.216602875</v>
      </c>
      <c r="P141">
        <f t="shared" si="18"/>
        <v>1.3461538461538463</v>
      </c>
    </row>
    <row r="142" spans="1:16" x14ac:dyDescent="0.2">
      <c r="A142" s="2" t="s">
        <v>17</v>
      </c>
      <c r="B142" s="2">
        <v>369</v>
      </c>
      <c r="C142">
        <v>6132362</v>
      </c>
      <c r="D142">
        <v>318320</v>
      </c>
      <c r="E142" s="2">
        <v>474</v>
      </c>
      <c r="F142" s="2">
        <v>40</v>
      </c>
      <c r="G142" s="2">
        <v>30</v>
      </c>
      <c r="H142" s="2">
        <v>2</v>
      </c>
      <c r="I142" s="2">
        <v>312</v>
      </c>
      <c r="J142" s="2">
        <v>1017</v>
      </c>
      <c r="K142" s="4">
        <f t="shared" si="19"/>
        <v>17.5</v>
      </c>
      <c r="L142" s="6">
        <f t="shared" si="20"/>
        <v>5747.3742500000008</v>
      </c>
      <c r="M142" s="5">
        <f t="shared" si="16"/>
        <v>49.97633481959236</v>
      </c>
      <c r="N142" s="2">
        <f t="shared" si="21"/>
        <v>5.7473742500000009</v>
      </c>
      <c r="P142">
        <f t="shared" si="18"/>
        <v>1.3333333333333333</v>
      </c>
    </row>
    <row r="143" spans="1:16" x14ac:dyDescent="0.2">
      <c r="A143" s="2" t="s">
        <v>17</v>
      </c>
      <c r="B143" s="2">
        <v>370</v>
      </c>
      <c r="C143">
        <v>6132046</v>
      </c>
      <c r="D143">
        <v>318094</v>
      </c>
      <c r="E143" s="2">
        <v>465</v>
      </c>
      <c r="F143" s="2">
        <v>45</v>
      </c>
      <c r="G143" s="2">
        <v>36</v>
      </c>
      <c r="H143" s="2">
        <v>1</v>
      </c>
      <c r="I143" s="2">
        <v>330</v>
      </c>
      <c r="J143" s="2">
        <v>1310</v>
      </c>
      <c r="K143" s="4">
        <f t="shared" si="19"/>
        <v>20.25</v>
      </c>
      <c r="L143" s="6">
        <f t="shared" si="20"/>
        <v>3861.4925312500004</v>
      </c>
      <c r="M143" s="5">
        <f t="shared" si="16"/>
        <v>49.94657659940269</v>
      </c>
      <c r="N143" s="2">
        <f t="shared" si="21"/>
        <v>3.8614925312500006</v>
      </c>
      <c r="P143">
        <f t="shared" si="18"/>
        <v>1.25</v>
      </c>
    </row>
    <row r="144" spans="1:16" x14ac:dyDescent="0.2">
      <c r="A144" s="2" t="s">
        <v>17</v>
      </c>
      <c r="B144" s="2">
        <v>371</v>
      </c>
      <c r="C144">
        <v>6132275</v>
      </c>
      <c r="D144">
        <v>317900</v>
      </c>
      <c r="E144" s="2">
        <v>464</v>
      </c>
      <c r="F144" s="2">
        <v>49</v>
      </c>
      <c r="G144" s="2">
        <v>38</v>
      </c>
      <c r="H144" s="2">
        <v>2</v>
      </c>
      <c r="I144" s="2">
        <v>278</v>
      </c>
      <c r="J144" s="2">
        <v>1555</v>
      </c>
      <c r="K144" s="4">
        <f t="shared" si="19"/>
        <v>21.75</v>
      </c>
      <c r="L144" s="6">
        <f t="shared" si="20"/>
        <v>8891.6230625000007</v>
      </c>
      <c r="M144" s="5">
        <f t="shared" si="16"/>
        <v>50.242183919491396</v>
      </c>
      <c r="N144" s="2">
        <f t="shared" si="21"/>
        <v>8.8916230625000008</v>
      </c>
      <c r="P144">
        <f t="shared" si="18"/>
        <v>1.2894736842105263</v>
      </c>
    </row>
    <row r="145" spans="1:16" x14ac:dyDescent="0.2">
      <c r="A145" s="2" t="s">
        <v>17</v>
      </c>
      <c r="B145" s="2">
        <v>372</v>
      </c>
      <c r="C145">
        <v>6132183</v>
      </c>
      <c r="D145">
        <v>318027</v>
      </c>
      <c r="E145" s="2">
        <v>466</v>
      </c>
      <c r="F145" s="2">
        <v>32</v>
      </c>
      <c r="G145" s="2">
        <v>33</v>
      </c>
      <c r="H145" s="2">
        <v>2</v>
      </c>
      <c r="I145" s="2">
        <v>335</v>
      </c>
      <c r="J145" s="2">
        <v>628</v>
      </c>
      <c r="K145" s="4">
        <f t="shared" si="19"/>
        <v>16.25</v>
      </c>
      <c r="L145" s="6">
        <f t="shared" si="20"/>
        <v>4952.1820625</v>
      </c>
      <c r="M145" s="5">
        <f t="shared" si="16"/>
        <v>50.085723355063962</v>
      </c>
      <c r="N145" s="2">
        <f t="shared" si="21"/>
        <v>4.9521820625000004</v>
      </c>
      <c r="P145">
        <f t="shared" si="18"/>
        <v>0.96969696969696972</v>
      </c>
    </row>
    <row r="146" spans="1:16" x14ac:dyDescent="0.2">
      <c r="A146" s="2" t="s">
        <v>17</v>
      </c>
      <c r="B146" s="2">
        <v>373</v>
      </c>
      <c r="C146">
        <v>6132381</v>
      </c>
      <c r="D146">
        <v>317929</v>
      </c>
      <c r="E146" s="2">
        <v>467</v>
      </c>
      <c r="F146" s="2">
        <v>30</v>
      </c>
      <c r="G146" s="2">
        <v>23</v>
      </c>
      <c r="H146" s="2">
        <v>2</v>
      </c>
      <c r="I146" s="2">
        <v>312</v>
      </c>
      <c r="J146" s="2">
        <v>528</v>
      </c>
      <c r="K146" s="4">
        <f t="shared" si="19"/>
        <v>13.25</v>
      </c>
      <c r="L146" s="6">
        <f t="shared" si="20"/>
        <v>3284.0455625000004</v>
      </c>
      <c r="M146" s="5">
        <f t="shared" ref="M146:M209" si="22">((((ABS(356499-D146))^2)+((ABS(C146-6100113))^2))^0.5)/1000</f>
        <v>50.287858614182412</v>
      </c>
      <c r="N146" s="2">
        <f t="shared" si="21"/>
        <v>3.2840455625000002</v>
      </c>
      <c r="P146">
        <f t="shared" si="18"/>
        <v>1.3043478260869565</v>
      </c>
    </row>
    <row r="147" spans="1:16" x14ac:dyDescent="0.2">
      <c r="A147" s="2" t="s">
        <v>17</v>
      </c>
      <c r="B147" s="2">
        <v>374</v>
      </c>
      <c r="C147">
        <v>6132686</v>
      </c>
      <c r="D147">
        <v>318007</v>
      </c>
      <c r="E147" s="2">
        <v>470</v>
      </c>
      <c r="F147" s="2">
        <v>93</v>
      </c>
      <c r="G147" s="2">
        <v>48</v>
      </c>
      <c r="H147" s="2">
        <v>3</v>
      </c>
      <c r="I147" s="2">
        <v>342</v>
      </c>
      <c r="J147" s="2">
        <v>3727</v>
      </c>
      <c r="K147" s="4">
        <f t="shared" si="19"/>
        <v>35.25</v>
      </c>
      <c r="L147" s="6">
        <f t="shared" si="20"/>
        <v>35046.770343750002</v>
      </c>
      <c r="M147" s="5">
        <f t="shared" si="22"/>
        <v>50.424541574515082</v>
      </c>
      <c r="N147" s="2">
        <f t="shared" si="21"/>
        <v>35.046770343750005</v>
      </c>
      <c r="P147">
        <f t="shared" si="18"/>
        <v>1.9375</v>
      </c>
    </row>
    <row r="148" spans="1:16" x14ac:dyDescent="0.2">
      <c r="A148" s="2" t="s">
        <v>17</v>
      </c>
      <c r="B148" s="2">
        <v>375</v>
      </c>
      <c r="C148">
        <v>6132504</v>
      </c>
      <c r="D148" s="14">
        <v>318591</v>
      </c>
      <c r="E148" s="2">
        <v>470</v>
      </c>
      <c r="F148" s="2">
        <v>50</v>
      </c>
      <c r="G148" s="2">
        <v>43</v>
      </c>
      <c r="H148" s="2">
        <v>2</v>
      </c>
      <c r="I148" s="2">
        <v>62</v>
      </c>
      <c r="J148" s="2">
        <v>1791</v>
      </c>
      <c r="K148" s="4">
        <f t="shared" si="19"/>
        <v>23.25</v>
      </c>
      <c r="L148" s="6">
        <f t="shared" si="20"/>
        <v>10163.9305625</v>
      </c>
      <c r="M148" s="5">
        <f t="shared" si="22"/>
        <v>49.861742298078589</v>
      </c>
      <c r="N148" s="2">
        <f t="shared" si="21"/>
        <v>10.163930562499999</v>
      </c>
      <c r="P148">
        <f t="shared" si="18"/>
        <v>1.1627906976744187</v>
      </c>
    </row>
    <row r="149" spans="1:16" x14ac:dyDescent="0.2">
      <c r="A149" s="2" t="s">
        <v>17</v>
      </c>
      <c r="B149" s="2">
        <v>376</v>
      </c>
      <c r="C149">
        <v>6132666</v>
      </c>
      <c r="D149">
        <v>318376</v>
      </c>
      <c r="E149" s="2">
        <v>466</v>
      </c>
      <c r="F149" s="2">
        <v>82</v>
      </c>
      <c r="G149" s="2">
        <v>59</v>
      </c>
      <c r="H149" s="2">
        <v>3</v>
      </c>
      <c r="I149" s="2">
        <v>38</v>
      </c>
      <c r="J149" s="2">
        <v>3846</v>
      </c>
      <c r="K149" s="4">
        <f t="shared" si="19"/>
        <v>35.25</v>
      </c>
      <c r="L149" s="6">
        <f t="shared" si="20"/>
        <v>35046.770343750002</v>
      </c>
      <c r="M149" s="5">
        <f t="shared" si="22"/>
        <v>50.130439236056972</v>
      </c>
      <c r="N149" s="2">
        <f t="shared" si="21"/>
        <v>35.046770343750005</v>
      </c>
      <c r="P149">
        <f t="shared" si="18"/>
        <v>1.3898305084745763</v>
      </c>
    </row>
    <row r="150" spans="1:16" x14ac:dyDescent="0.2">
      <c r="A150" s="2" t="s">
        <v>17</v>
      </c>
      <c r="B150" s="2">
        <v>377</v>
      </c>
      <c r="C150">
        <v>6132920</v>
      </c>
      <c r="D150">
        <v>318420</v>
      </c>
      <c r="E150" s="2">
        <v>457</v>
      </c>
      <c r="F150" s="2">
        <v>49</v>
      </c>
      <c r="G150" s="2">
        <v>17</v>
      </c>
      <c r="H150" s="2">
        <v>1</v>
      </c>
      <c r="I150" s="2">
        <v>31</v>
      </c>
      <c r="J150" s="2">
        <v>1203</v>
      </c>
      <c r="K150" s="4">
        <f t="shared" si="19"/>
        <v>16.5</v>
      </c>
      <c r="L150" s="6">
        <f t="shared" si="20"/>
        <v>2562.678625</v>
      </c>
      <c r="M150" s="5">
        <f t="shared" si="22"/>
        <v>50.262406329184046</v>
      </c>
      <c r="N150" s="2">
        <f t="shared" si="21"/>
        <v>2.5626786250000002</v>
      </c>
      <c r="P150">
        <f t="shared" si="18"/>
        <v>2.8823529411764706</v>
      </c>
    </row>
    <row r="151" spans="1:16" x14ac:dyDescent="0.2">
      <c r="A151" s="2" t="s">
        <v>17</v>
      </c>
      <c r="B151" s="2">
        <v>378</v>
      </c>
      <c r="C151">
        <v>6133215</v>
      </c>
      <c r="D151">
        <v>318389</v>
      </c>
      <c r="E151" s="2">
        <v>451</v>
      </c>
      <c r="F151" s="2">
        <v>59</v>
      </c>
      <c r="G151" s="2">
        <v>47</v>
      </c>
      <c r="H151" s="2">
        <v>2</v>
      </c>
      <c r="I151" s="2">
        <v>19</v>
      </c>
      <c r="J151" s="2">
        <v>2223</v>
      </c>
      <c r="K151" s="4">
        <f t="shared" si="19"/>
        <v>26.5</v>
      </c>
      <c r="L151" s="6">
        <f t="shared" si="20"/>
        <v>13211.57825</v>
      </c>
      <c r="M151" s="5">
        <f t="shared" si="22"/>
        <v>50.478852047169219</v>
      </c>
      <c r="N151" s="2">
        <f t="shared" si="21"/>
        <v>13.211578250000001</v>
      </c>
      <c r="P151">
        <f t="shared" si="18"/>
        <v>1.2553191489361701</v>
      </c>
    </row>
    <row r="152" spans="1:16" x14ac:dyDescent="0.2">
      <c r="A152" s="2" t="s">
        <v>17</v>
      </c>
      <c r="B152" s="2">
        <v>379</v>
      </c>
      <c r="C152">
        <v>6133066</v>
      </c>
      <c r="D152">
        <v>318696</v>
      </c>
      <c r="E152" s="2">
        <v>452</v>
      </c>
      <c r="F152" s="2">
        <v>85</v>
      </c>
      <c r="G152" s="2">
        <v>68</v>
      </c>
      <c r="H152" s="2">
        <v>2</v>
      </c>
      <c r="I152" s="2">
        <v>214</v>
      </c>
      <c r="J152" s="2">
        <v>4782</v>
      </c>
      <c r="K152" s="4">
        <f t="shared" si="19"/>
        <v>38.25</v>
      </c>
      <c r="L152" s="6">
        <f t="shared" si="20"/>
        <v>27552.133062500001</v>
      </c>
      <c r="M152" s="5">
        <f t="shared" si="22"/>
        <v>50.149446836430805</v>
      </c>
      <c r="N152" s="2">
        <f t="shared" si="21"/>
        <v>27.552133062500001</v>
      </c>
      <c r="P152">
        <f t="shared" si="18"/>
        <v>1.25</v>
      </c>
    </row>
    <row r="153" spans="1:16" x14ac:dyDescent="0.2">
      <c r="A153" s="2" t="s">
        <v>17</v>
      </c>
      <c r="B153" s="2">
        <v>380</v>
      </c>
      <c r="C153">
        <v>6133302</v>
      </c>
      <c r="D153">
        <v>318559</v>
      </c>
      <c r="E153" s="2">
        <v>448</v>
      </c>
      <c r="F153" s="2">
        <v>72</v>
      </c>
      <c r="G153" s="2">
        <v>43</v>
      </c>
      <c r="H153" s="2">
        <v>2</v>
      </c>
      <c r="I153" s="2">
        <v>32</v>
      </c>
      <c r="J153" s="2">
        <v>2563</v>
      </c>
      <c r="K153" s="4">
        <f t="shared" si="19"/>
        <v>28.75</v>
      </c>
      <c r="L153" s="6">
        <f t="shared" si="20"/>
        <v>15554.7445625</v>
      </c>
      <c r="M153" s="5">
        <f t="shared" si="22"/>
        <v>50.407869633619711</v>
      </c>
      <c r="N153" s="2">
        <f t="shared" si="21"/>
        <v>15.5547445625</v>
      </c>
      <c r="P153">
        <f t="shared" si="18"/>
        <v>1.6744186046511629</v>
      </c>
    </row>
    <row r="154" spans="1:16" x14ac:dyDescent="0.2">
      <c r="A154" s="2" t="s">
        <v>17</v>
      </c>
      <c r="B154" s="2">
        <v>381</v>
      </c>
      <c r="C154">
        <v>6133295</v>
      </c>
      <c r="D154">
        <v>318414</v>
      </c>
      <c r="E154" s="2">
        <v>448</v>
      </c>
      <c r="F154" s="2">
        <v>82</v>
      </c>
      <c r="G154" s="2">
        <v>40</v>
      </c>
      <c r="H154" s="2">
        <v>1</v>
      </c>
      <c r="I154" s="2">
        <v>323</v>
      </c>
      <c r="J154" s="2">
        <v>2601</v>
      </c>
      <c r="K154" s="4">
        <f t="shared" si="19"/>
        <v>30.5</v>
      </c>
      <c r="L154" s="6">
        <f t="shared" si="20"/>
        <v>8763.9996250000004</v>
      </c>
      <c r="M154" s="5">
        <f t="shared" si="22"/>
        <v>50.512496958673502</v>
      </c>
      <c r="N154" s="2">
        <f t="shared" si="21"/>
        <v>8.7639996250000003</v>
      </c>
      <c r="P154">
        <f t="shared" si="18"/>
        <v>2.0499999999999998</v>
      </c>
    </row>
    <row r="155" spans="1:16" x14ac:dyDescent="0.2">
      <c r="A155" s="2" t="s">
        <v>17</v>
      </c>
      <c r="B155" s="2">
        <v>382</v>
      </c>
      <c r="C155">
        <v>6133320</v>
      </c>
      <c r="D155">
        <v>318306</v>
      </c>
      <c r="E155" s="2">
        <v>451</v>
      </c>
      <c r="F155" s="2">
        <v>72</v>
      </c>
      <c r="G155" s="2">
        <v>50</v>
      </c>
      <c r="H155" s="2">
        <v>1</v>
      </c>
      <c r="I155" s="2">
        <v>320</v>
      </c>
      <c r="J155" s="2">
        <v>3692</v>
      </c>
      <c r="K155" s="4">
        <f t="shared" si="19"/>
        <v>30.5</v>
      </c>
      <c r="L155" s="6">
        <f t="shared" si="20"/>
        <v>8763.9996250000004</v>
      </c>
      <c r="M155" s="5">
        <f t="shared" si="22"/>
        <v>50.610375398726298</v>
      </c>
      <c r="N155" s="2">
        <f t="shared" si="21"/>
        <v>8.7639996250000003</v>
      </c>
      <c r="P155">
        <f t="shared" si="18"/>
        <v>1.44</v>
      </c>
    </row>
    <row r="156" spans="1:16" x14ac:dyDescent="0.2">
      <c r="A156" s="2" t="s">
        <v>17</v>
      </c>
      <c r="B156" s="2">
        <v>383</v>
      </c>
      <c r="C156">
        <v>6133362</v>
      </c>
      <c r="D156">
        <v>318427</v>
      </c>
      <c r="E156" s="2">
        <v>446</v>
      </c>
      <c r="F156" s="2">
        <v>44</v>
      </c>
      <c r="G156" s="2">
        <v>27</v>
      </c>
      <c r="H156" s="2">
        <v>1</v>
      </c>
      <c r="I156" s="2">
        <v>307</v>
      </c>
      <c r="J156" s="2">
        <v>1003</v>
      </c>
      <c r="K156" s="4">
        <f t="shared" si="19"/>
        <v>17.75</v>
      </c>
      <c r="L156" s="6">
        <f t="shared" si="20"/>
        <v>2966.1650312500001</v>
      </c>
      <c r="M156" s="5">
        <f t="shared" si="22"/>
        <v>50.546742575560693</v>
      </c>
      <c r="N156" s="2">
        <f t="shared" si="21"/>
        <v>2.9661650312500001</v>
      </c>
      <c r="P156">
        <f t="shared" si="18"/>
        <v>1.6296296296296295</v>
      </c>
    </row>
    <row r="157" spans="1:16" x14ac:dyDescent="0.2">
      <c r="A157" s="2" t="s">
        <v>17</v>
      </c>
      <c r="B157" s="2">
        <v>384</v>
      </c>
      <c r="C157">
        <v>6133121</v>
      </c>
      <c r="D157">
        <v>318321</v>
      </c>
      <c r="E157" s="2">
        <v>454</v>
      </c>
      <c r="F157" s="2">
        <v>45</v>
      </c>
      <c r="G157" s="2">
        <v>34</v>
      </c>
      <c r="H157" s="2">
        <v>2</v>
      </c>
      <c r="I157" s="2">
        <v>290</v>
      </c>
      <c r="J157" s="2">
        <v>1186</v>
      </c>
      <c r="K157" s="4">
        <f t="shared" si="19"/>
        <v>19.75</v>
      </c>
      <c r="L157" s="6">
        <f t="shared" si="20"/>
        <v>7327.1560625000002</v>
      </c>
      <c r="M157" s="5">
        <f t="shared" si="22"/>
        <v>50.468680862491347</v>
      </c>
      <c r="N157" s="2">
        <f t="shared" si="21"/>
        <v>7.3271560625000003</v>
      </c>
      <c r="P157">
        <f t="shared" si="18"/>
        <v>1.3235294117647058</v>
      </c>
    </row>
    <row r="158" spans="1:16" x14ac:dyDescent="0.2">
      <c r="A158" s="2" t="s">
        <v>17</v>
      </c>
      <c r="B158" s="2">
        <v>385</v>
      </c>
      <c r="C158">
        <v>6132946</v>
      </c>
      <c r="D158">
        <v>318132</v>
      </c>
      <c r="E158" s="2">
        <v>465</v>
      </c>
      <c r="F158" s="2">
        <v>71</v>
      </c>
      <c r="G158" s="2">
        <v>35</v>
      </c>
      <c r="H158" s="2">
        <v>6</v>
      </c>
      <c r="I158" s="2">
        <v>294</v>
      </c>
      <c r="J158" s="2">
        <v>2156</v>
      </c>
      <c r="K158" s="4">
        <f t="shared" si="19"/>
        <v>26.5</v>
      </c>
      <c r="L158" s="6">
        <f t="shared" si="20"/>
        <v>39031.566749999998</v>
      </c>
      <c r="M158" s="5">
        <f t="shared" si="22"/>
        <v>50.497847261046687</v>
      </c>
      <c r="N158" s="2">
        <f t="shared" si="21"/>
        <v>39.031566749999996</v>
      </c>
      <c r="P158">
        <f t="shared" si="18"/>
        <v>2.0285714285714285</v>
      </c>
    </row>
    <row r="159" spans="1:16" x14ac:dyDescent="0.2">
      <c r="A159" s="2" t="s">
        <v>17</v>
      </c>
      <c r="B159" s="2">
        <v>386</v>
      </c>
      <c r="C159">
        <v>6132896</v>
      </c>
      <c r="D159">
        <v>318180</v>
      </c>
      <c r="E159" s="2">
        <v>465</v>
      </c>
      <c r="F159" s="2">
        <v>54</v>
      </c>
      <c r="G159" s="2">
        <v>38</v>
      </c>
      <c r="H159" s="2">
        <v>7</v>
      </c>
      <c r="I159" s="2">
        <v>341</v>
      </c>
      <c r="J159" s="2">
        <v>1641</v>
      </c>
      <c r="K159" s="4">
        <f t="shared" si="19"/>
        <v>23</v>
      </c>
      <c r="L159" s="6">
        <f t="shared" si="20"/>
        <v>33821.389000000003</v>
      </c>
      <c r="M159" s="5">
        <f t="shared" si="22"/>
        <v>50.428869211990076</v>
      </c>
      <c r="N159" s="2">
        <f t="shared" si="21"/>
        <v>33.821389000000003</v>
      </c>
      <c r="P159">
        <f t="shared" si="18"/>
        <v>1.4210526315789473</v>
      </c>
    </row>
    <row r="160" spans="1:16" x14ac:dyDescent="0.2">
      <c r="A160" s="2" t="s">
        <v>17</v>
      </c>
      <c r="B160" s="2">
        <v>387</v>
      </c>
      <c r="C160">
        <v>6132889</v>
      </c>
      <c r="D160">
        <v>318345</v>
      </c>
      <c r="E160" s="2">
        <v>459</v>
      </c>
      <c r="F160" s="2">
        <v>43</v>
      </c>
      <c r="G160" s="2">
        <v>29</v>
      </c>
      <c r="H160" s="2">
        <v>2</v>
      </c>
      <c r="I160" s="2">
        <v>262</v>
      </c>
      <c r="J160" s="2">
        <v>1067</v>
      </c>
      <c r="K160" s="4">
        <f t="shared" si="19"/>
        <v>18</v>
      </c>
      <c r="L160" s="6">
        <f t="shared" si="20"/>
        <v>6081.9440000000004</v>
      </c>
      <c r="M160" s="5">
        <f t="shared" si="22"/>
        <v>50.299044643014845</v>
      </c>
      <c r="N160" s="2">
        <f t="shared" si="21"/>
        <v>6.081944</v>
      </c>
      <c r="P160">
        <f t="shared" si="18"/>
        <v>1.4827586206896552</v>
      </c>
    </row>
    <row r="161" spans="1:16" ht="16" thickBot="1" x14ac:dyDescent="0.25">
      <c r="A161" s="8" t="s">
        <v>17</v>
      </c>
      <c r="B161" s="8">
        <v>388</v>
      </c>
      <c r="C161" s="9">
        <v>6133212</v>
      </c>
      <c r="D161" s="9">
        <v>318543</v>
      </c>
      <c r="E161" s="8">
        <v>450</v>
      </c>
      <c r="F161" s="8">
        <v>24</v>
      </c>
      <c r="G161" s="8">
        <v>23</v>
      </c>
      <c r="H161" s="8">
        <v>1</v>
      </c>
      <c r="I161" s="8">
        <v>284</v>
      </c>
      <c r="J161" s="8">
        <v>450</v>
      </c>
      <c r="K161" s="10">
        <f t="shared" si="19"/>
        <v>11.75</v>
      </c>
      <c r="L161" s="11">
        <f t="shared" ref="L161:L211" si="23">(3.1415*H161)*((3*(K161)^2)-(H161)^2)</f>
        <v>1298.02853125</v>
      </c>
      <c r="M161" s="12">
        <f t="shared" ref="M161" si="24">((((ABS(356499-D161))^2)+((ABS(C161-6100113))^2))^0.5)/1000</f>
        <v>50.360716208171624</v>
      </c>
      <c r="N161" s="8">
        <f t="shared" ref="N161:N211" si="25">L161/1000</f>
        <v>1.29802853125</v>
      </c>
      <c r="P161">
        <f t="shared" si="18"/>
        <v>1.0434782608695652</v>
      </c>
    </row>
    <row r="162" spans="1:16" x14ac:dyDescent="0.2">
      <c r="A162" s="2" t="s">
        <v>18</v>
      </c>
      <c r="B162" s="2">
        <v>389</v>
      </c>
      <c r="C162">
        <v>6143293</v>
      </c>
      <c r="D162">
        <v>300300</v>
      </c>
      <c r="E162" s="2">
        <v>269</v>
      </c>
      <c r="F162" s="2">
        <v>88.2</v>
      </c>
      <c r="G162" s="2">
        <v>42</v>
      </c>
      <c r="H162" s="2">
        <v>3</v>
      </c>
      <c r="I162" s="2">
        <v>341</v>
      </c>
      <c r="J162" s="2">
        <v>3587</v>
      </c>
      <c r="K162" s="4">
        <f t="shared" si="19"/>
        <v>32.549999999999997</v>
      </c>
      <c r="L162" s="6">
        <f t="shared" si="23"/>
        <v>29871.023433749997</v>
      </c>
      <c r="M162" s="5">
        <f t="shared" si="22"/>
        <v>70.871997297945541</v>
      </c>
      <c r="N162" s="2">
        <f t="shared" si="25"/>
        <v>29.871023433749997</v>
      </c>
      <c r="P162">
        <f t="shared" si="18"/>
        <v>2.1</v>
      </c>
    </row>
    <row r="163" spans="1:16" x14ac:dyDescent="0.2">
      <c r="A163" s="2" t="s">
        <v>18</v>
      </c>
      <c r="B163" s="2">
        <v>390</v>
      </c>
      <c r="C163">
        <v>6143324</v>
      </c>
      <c r="D163">
        <v>300469</v>
      </c>
      <c r="E163" s="2">
        <v>270</v>
      </c>
      <c r="F163" s="2">
        <v>92</v>
      </c>
      <c r="G163" s="2">
        <v>79</v>
      </c>
      <c r="H163" s="2">
        <v>5</v>
      </c>
      <c r="I163" s="2">
        <v>315</v>
      </c>
      <c r="J163" s="2">
        <v>5745</v>
      </c>
      <c r="K163" s="4">
        <f t="shared" si="19"/>
        <v>42.75</v>
      </c>
      <c r="L163" s="6">
        <f t="shared" si="23"/>
        <v>85726.626406250012</v>
      </c>
      <c r="M163" s="5">
        <f t="shared" si="22"/>
        <v>70.756988495836936</v>
      </c>
      <c r="N163" s="2">
        <f t="shared" si="25"/>
        <v>85.726626406250006</v>
      </c>
      <c r="P163">
        <f t="shared" si="18"/>
        <v>1.1645569620253164</v>
      </c>
    </row>
    <row r="164" spans="1:16" x14ac:dyDescent="0.2">
      <c r="A164" s="2" t="s">
        <v>18</v>
      </c>
      <c r="B164" s="2">
        <v>391</v>
      </c>
      <c r="C164">
        <v>6143357</v>
      </c>
      <c r="D164">
        <v>300390</v>
      </c>
      <c r="E164" s="2">
        <v>270</v>
      </c>
      <c r="F164" s="2">
        <v>92</v>
      </c>
      <c r="G164" s="2">
        <v>70</v>
      </c>
      <c r="H164" s="2">
        <v>4</v>
      </c>
      <c r="I164" s="2">
        <v>248</v>
      </c>
      <c r="J164" s="2">
        <v>5939</v>
      </c>
      <c r="K164" s="4">
        <f t="shared" si="19"/>
        <v>40.5</v>
      </c>
      <c r="L164" s="6">
        <f t="shared" si="23"/>
        <v>61633.088500000005</v>
      </c>
      <c r="M164" s="5">
        <f t="shared" si="22"/>
        <v>70.839702265043442</v>
      </c>
      <c r="N164" s="2">
        <f t="shared" si="25"/>
        <v>61.633088500000007</v>
      </c>
      <c r="P164">
        <f t="shared" si="18"/>
        <v>1.3142857142857143</v>
      </c>
    </row>
    <row r="165" spans="1:16" x14ac:dyDescent="0.2">
      <c r="A165" s="2" t="s">
        <v>18</v>
      </c>
      <c r="B165" s="2">
        <v>392</v>
      </c>
      <c r="C165">
        <v>6142596</v>
      </c>
      <c r="D165">
        <v>300102</v>
      </c>
      <c r="E165" s="2">
        <v>264</v>
      </c>
      <c r="F165" s="2">
        <v>90</v>
      </c>
      <c r="G165" s="2">
        <v>43</v>
      </c>
      <c r="H165" s="2">
        <v>3</v>
      </c>
      <c r="I165" s="2">
        <v>342</v>
      </c>
      <c r="J165" s="2">
        <v>3097</v>
      </c>
      <c r="K165" s="4">
        <f t="shared" si="19"/>
        <v>33.25</v>
      </c>
      <c r="L165" s="6">
        <f t="shared" si="23"/>
        <v>31173.300843749999</v>
      </c>
      <c r="M165" s="5">
        <f t="shared" si="22"/>
        <v>70.607555530552105</v>
      </c>
      <c r="N165" s="2">
        <f t="shared" si="25"/>
        <v>31.173300843749999</v>
      </c>
      <c r="P165">
        <f t="shared" si="18"/>
        <v>2.0930232558139537</v>
      </c>
    </row>
    <row r="166" spans="1:16" x14ac:dyDescent="0.2">
      <c r="A166" s="2" t="s">
        <v>18</v>
      </c>
      <c r="B166" s="2">
        <v>393</v>
      </c>
      <c r="C166">
        <v>6142681</v>
      </c>
      <c r="D166">
        <v>300093</v>
      </c>
      <c r="E166" s="2">
        <v>264</v>
      </c>
      <c r="F166" s="2">
        <v>53</v>
      </c>
      <c r="G166" s="2">
        <v>36</v>
      </c>
      <c r="H166" s="2">
        <v>1</v>
      </c>
      <c r="I166" s="2">
        <v>271</v>
      </c>
      <c r="J166" s="2">
        <v>1456</v>
      </c>
      <c r="K166" s="4">
        <f t="shared" si="19"/>
        <v>22.25</v>
      </c>
      <c r="L166" s="6">
        <f t="shared" si="23"/>
        <v>4662.5750312500004</v>
      </c>
      <c r="M166" s="5">
        <f t="shared" si="22"/>
        <v>70.665914414235104</v>
      </c>
      <c r="N166" s="2">
        <f t="shared" si="25"/>
        <v>4.6625750312500003</v>
      </c>
      <c r="P166">
        <f t="shared" si="18"/>
        <v>1.4722222222222223</v>
      </c>
    </row>
    <row r="167" spans="1:16" x14ac:dyDescent="0.2">
      <c r="A167" s="2" t="s">
        <v>18</v>
      </c>
      <c r="B167" s="2">
        <v>394</v>
      </c>
      <c r="C167">
        <v>6142769</v>
      </c>
      <c r="D167">
        <v>300269</v>
      </c>
      <c r="E167" s="2">
        <v>265</v>
      </c>
      <c r="F167" s="2">
        <v>144</v>
      </c>
      <c r="G167" s="2">
        <v>52</v>
      </c>
      <c r="H167" s="2">
        <v>3</v>
      </c>
      <c r="I167" s="2">
        <v>263</v>
      </c>
      <c r="J167" s="2">
        <v>7067</v>
      </c>
      <c r="K167" s="4">
        <f t="shared" si="19"/>
        <v>49</v>
      </c>
      <c r="L167" s="6">
        <f t="shared" si="23"/>
        <v>67799.853000000003</v>
      </c>
      <c r="M167" s="5">
        <f t="shared" si="22"/>
        <v>70.578659919270208</v>
      </c>
      <c r="N167" s="2">
        <f t="shared" si="25"/>
        <v>67.799852999999999</v>
      </c>
      <c r="P167">
        <f t="shared" si="18"/>
        <v>2.7692307692307692</v>
      </c>
    </row>
    <row r="168" spans="1:16" x14ac:dyDescent="0.2">
      <c r="A168" s="2" t="s">
        <v>18</v>
      </c>
      <c r="B168" s="2">
        <v>395</v>
      </c>
      <c r="C168">
        <v>6142684</v>
      </c>
      <c r="D168">
        <v>300250</v>
      </c>
      <c r="E168" s="2">
        <v>264</v>
      </c>
      <c r="F168" s="2">
        <v>28</v>
      </c>
      <c r="G168" s="2">
        <v>25</v>
      </c>
      <c r="H168" s="2">
        <v>1</v>
      </c>
      <c r="I168" s="2">
        <v>235</v>
      </c>
      <c r="J168" s="2">
        <v>614</v>
      </c>
      <c r="K168" s="4">
        <f t="shared" si="19"/>
        <v>13.25</v>
      </c>
      <c r="L168" s="6">
        <f t="shared" si="23"/>
        <v>1651.4472812500001</v>
      </c>
      <c r="M168" s="5">
        <f t="shared" si="22"/>
        <v>70.542469775306273</v>
      </c>
      <c r="N168" s="2">
        <f t="shared" si="25"/>
        <v>1.6514472812500001</v>
      </c>
      <c r="P168">
        <f t="shared" si="18"/>
        <v>1.1200000000000001</v>
      </c>
    </row>
    <row r="169" spans="1:16" x14ac:dyDescent="0.2">
      <c r="A169" s="2" t="s">
        <v>18</v>
      </c>
      <c r="B169" s="2">
        <v>396</v>
      </c>
      <c r="C169">
        <v>6142840</v>
      </c>
      <c r="D169">
        <v>299995</v>
      </c>
      <c r="E169" s="2">
        <v>265</v>
      </c>
      <c r="F169" s="2">
        <v>54</v>
      </c>
      <c r="G169" s="2">
        <v>50</v>
      </c>
      <c r="H169" s="2">
        <v>2</v>
      </c>
      <c r="I169" s="2">
        <v>234</v>
      </c>
      <c r="J169" s="2">
        <v>2533</v>
      </c>
      <c r="K169" s="4">
        <f t="shared" si="19"/>
        <v>26</v>
      </c>
      <c r="L169" s="6">
        <f t="shared" si="23"/>
        <v>12716.792000000001</v>
      </c>
      <c r="M169" s="5">
        <f t="shared" si="22"/>
        <v>70.839950204669123</v>
      </c>
      <c r="N169" s="2">
        <f t="shared" si="25"/>
        <v>12.716792000000002</v>
      </c>
      <c r="P169">
        <f>F169/G169</f>
        <v>1.08</v>
      </c>
    </row>
    <row r="170" spans="1:16" x14ac:dyDescent="0.2">
      <c r="A170" s="2" t="s">
        <v>18</v>
      </c>
      <c r="B170" s="2">
        <v>397</v>
      </c>
      <c r="C170">
        <v>6142896</v>
      </c>
      <c r="D170">
        <v>299976</v>
      </c>
      <c r="E170" s="2">
        <v>266</v>
      </c>
      <c r="F170" s="2">
        <v>55</v>
      </c>
      <c r="G170" s="2">
        <v>40</v>
      </c>
      <c r="H170" s="2">
        <v>1</v>
      </c>
      <c r="I170" s="2">
        <v>339</v>
      </c>
      <c r="J170" s="2">
        <v>1874</v>
      </c>
      <c r="K170" s="4">
        <f t="shared" si="19"/>
        <v>23.75</v>
      </c>
      <c r="L170" s="6">
        <f t="shared" si="23"/>
        <v>5312.8655312500005</v>
      </c>
      <c r="M170" s="5">
        <f t="shared" si="22"/>
        <v>70.888889242250073</v>
      </c>
      <c r="N170" s="2">
        <f t="shared" si="25"/>
        <v>5.3128655312500008</v>
      </c>
      <c r="P170">
        <f t="shared" ref="P170:P211" si="26">F170/G170</f>
        <v>1.375</v>
      </c>
    </row>
    <row r="171" spans="1:16" x14ac:dyDescent="0.2">
      <c r="A171" s="2" t="s">
        <v>18</v>
      </c>
      <c r="B171" s="2">
        <v>398</v>
      </c>
      <c r="C171">
        <v>6142880</v>
      </c>
      <c r="D171">
        <v>300313</v>
      </c>
      <c r="E171" s="2">
        <v>266</v>
      </c>
      <c r="F171" s="2">
        <v>90</v>
      </c>
      <c r="G171" s="2">
        <v>65</v>
      </c>
      <c r="H171" s="2">
        <v>3</v>
      </c>
      <c r="I171" s="2">
        <v>267</v>
      </c>
      <c r="J171" s="2">
        <v>4634</v>
      </c>
      <c r="K171" s="4">
        <f t="shared" si="19"/>
        <v>38.75</v>
      </c>
      <c r="L171" s="6">
        <f t="shared" si="23"/>
        <v>42369.60684375</v>
      </c>
      <c r="M171" s="5">
        <f t="shared" si="22"/>
        <v>70.610784480842582</v>
      </c>
      <c r="N171" s="2">
        <f t="shared" si="25"/>
        <v>42.369606843749999</v>
      </c>
      <c r="P171">
        <f t="shared" si="26"/>
        <v>1.3846153846153846</v>
      </c>
    </row>
    <row r="172" spans="1:16" x14ac:dyDescent="0.2">
      <c r="A172" s="2" t="s">
        <v>18</v>
      </c>
      <c r="B172" s="2">
        <v>399</v>
      </c>
      <c r="C172">
        <v>6142701</v>
      </c>
      <c r="D172">
        <v>300178</v>
      </c>
      <c r="E172" s="2">
        <v>264</v>
      </c>
      <c r="F172" s="2">
        <v>66</v>
      </c>
      <c r="G172" s="2">
        <v>50</v>
      </c>
      <c r="H172" s="2">
        <v>1</v>
      </c>
      <c r="I172" s="2">
        <v>5</v>
      </c>
      <c r="J172" s="2">
        <v>2647</v>
      </c>
      <c r="K172" s="4">
        <f t="shared" si="19"/>
        <v>29</v>
      </c>
      <c r="L172" s="6">
        <f t="shared" si="23"/>
        <v>7922.8630000000003</v>
      </c>
      <c r="M172" s="5">
        <f t="shared" si="22"/>
        <v>70.610146473435393</v>
      </c>
      <c r="N172" s="2">
        <f t="shared" si="25"/>
        <v>7.9228630000000004</v>
      </c>
      <c r="P172">
        <f t="shared" si="26"/>
        <v>1.32</v>
      </c>
    </row>
    <row r="173" spans="1:16" x14ac:dyDescent="0.2">
      <c r="A173" s="2" t="s">
        <v>18</v>
      </c>
      <c r="B173" s="2">
        <v>400</v>
      </c>
      <c r="C173">
        <v>6142953</v>
      </c>
      <c r="D173">
        <v>300364</v>
      </c>
      <c r="E173" s="2">
        <v>267</v>
      </c>
      <c r="F173" s="2">
        <v>117</v>
      </c>
      <c r="G173" s="2">
        <v>61</v>
      </c>
      <c r="H173" s="2">
        <v>3</v>
      </c>
      <c r="I173" s="2">
        <v>282</v>
      </c>
      <c r="J173" s="2">
        <v>5608</v>
      </c>
      <c r="K173" s="4">
        <f t="shared" si="19"/>
        <v>44.5</v>
      </c>
      <c r="L173" s="6">
        <f t="shared" si="23"/>
        <v>55903.777875</v>
      </c>
      <c r="M173" s="5">
        <f t="shared" si="22"/>
        <v>70.614473197780072</v>
      </c>
      <c r="N173" s="2">
        <f t="shared" si="25"/>
        <v>55.903777875000003</v>
      </c>
      <c r="P173">
        <f t="shared" si="26"/>
        <v>1.9180327868852458</v>
      </c>
    </row>
    <row r="174" spans="1:16" x14ac:dyDescent="0.2">
      <c r="A174" s="2" t="s">
        <v>18</v>
      </c>
      <c r="B174" s="2">
        <v>401</v>
      </c>
      <c r="C174">
        <v>6143024</v>
      </c>
      <c r="D174">
        <v>300056</v>
      </c>
      <c r="E174" s="2">
        <v>267</v>
      </c>
      <c r="F174" s="2">
        <v>165</v>
      </c>
      <c r="G174" s="2">
        <v>66</v>
      </c>
      <c r="H174" s="2">
        <v>3</v>
      </c>
      <c r="I174" s="2">
        <v>293</v>
      </c>
      <c r="J174" s="2">
        <v>9889</v>
      </c>
      <c r="K174" s="4">
        <f t="shared" si="19"/>
        <v>57.75</v>
      </c>
      <c r="L174" s="6">
        <f t="shared" si="23"/>
        <v>94209.069093750004</v>
      </c>
      <c r="M174" s="5">
        <f t="shared" si="22"/>
        <v>70.902511732660074</v>
      </c>
      <c r="N174" s="2">
        <f t="shared" si="25"/>
        <v>94.209069093750003</v>
      </c>
      <c r="P174">
        <f t="shared" si="26"/>
        <v>2.5</v>
      </c>
    </row>
    <row r="175" spans="1:16" x14ac:dyDescent="0.2">
      <c r="A175" s="2" t="s">
        <v>18</v>
      </c>
      <c r="B175" s="2">
        <v>402</v>
      </c>
      <c r="C175">
        <v>6142963</v>
      </c>
      <c r="D175">
        <v>300654</v>
      </c>
      <c r="E175" s="2">
        <v>268</v>
      </c>
      <c r="F175" s="2">
        <v>58</v>
      </c>
      <c r="G175" s="2">
        <v>56</v>
      </c>
      <c r="H175" s="2">
        <v>4</v>
      </c>
      <c r="I175" s="2">
        <v>271</v>
      </c>
      <c r="J175" s="2">
        <v>2700</v>
      </c>
      <c r="K175" s="4">
        <f t="shared" si="19"/>
        <v>28.5</v>
      </c>
      <c r="L175" s="6">
        <f t="shared" si="23"/>
        <v>30419.144500000002</v>
      </c>
      <c r="M175" s="5">
        <f t="shared" si="22"/>
        <v>70.390244530048335</v>
      </c>
      <c r="N175" s="2">
        <f t="shared" si="25"/>
        <v>30.419144500000002</v>
      </c>
      <c r="P175">
        <f t="shared" si="26"/>
        <v>1.0357142857142858</v>
      </c>
    </row>
    <row r="176" spans="1:16" x14ac:dyDescent="0.2">
      <c r="A176" s="2" t="s">
        <v>18</v>
      </c>
      <c r="B176" s="2">
        <v>403</v>
      </c>
      <c r="C176">
        <v>6142981</v>
      </c>
      <c r="D176">
        <v>300725</v>
      </c>
      <c r="E176" s="2">
        <v>268</v>
      </c>
      <c r="F176" s="2">
        <v>58</v>
      </c>
      <c r="G176" s="2">
        <v>60</v>
      </c>
      <c r="H176" s="2">
        <v>4</v>
      </c>
      <c r="I176" s="2">
        <v>310</v>
      </c>
      <c r="J176" s="2">
        <v>2651</v>
      </c>
      <c r="K176" s="4">
        <f t="shared" si="19"/>
        <v>29.5</v>
      </c>
      <c r="L176" s="6">
        <f t="shared" si="23"/>
        <v>32605.628500000003</v>
      </c>
      <c r="M176" s="5">
        <f t="shared" si="22"/>
        <v>70.344896758755709</v>
      </c>
      <c r="N176" s="2">
        <f t="shared" si="25"/>
        <v>32.605628500000002</v>
      </c>
      <c r="P176">
        <f t="shared" si="26"/>
        <v>0.96666666666666667</v>
      </c>
    </row>
    <row r="177" spans="1:16" x14ac:dyDescent="0.2">
      <c r="A177" s="2" t="s">
        <v>18</v>
      </c>
      <c r="B177" s="2">
        <v>404</v>
      </c>
      <c r="C177">
        <v>6143192</v>
      </c>
      <c r="D177">
        <v>300549</v>
      </c>
      <c r="E177" s="2">
        <v>269</v>
      </c>
      <c r="F177" s="2">
        <v>60</v>
      </c>
      <c r="G177" s="2">
        <v>44</v>
      </c>
      <c r="H177" s="2">
        <v>2</v>
      </c>
      <c r="I177" s="2">
        <v>270</v>
      </c>
      <c r="J177" s="2">
        <v>2488</v>
      </c>
      <c r="K177" s="4">
        <f t="shared" si="19"/>
        <v>26</v>
      </c>
      <c r="L177" s="6">
        <f t="shared" si="23"/>
        <v>12716.792000000001</v>
      </c>
      <c r="M177" s="5">
        <f t="shared" si="22"/>
        <v>70.61304936766291</v>
      </c>
      <c r="N177" s="2">
        <f t="shared" si="25"/>
        <v>12.716792000000002</v>
      </c>
      <c r="P177">
        <f t="shared" si="26"/>
        <v>1.3636363636363635</v>
      </c>
    </row>
    <row r="178" spans="1:16" x14ac:dyDescent="0.2">
      <c r="A178" s="2" t="s">
        <v>18</v>
      </c>
      <c r="B178" s="2">
        <v>405</v>
      </c>
      <c r="C178">
        <v>6143120</v>
      </c>
      <c r="D178">
        <v>300551</v>
      </c>
      <c r="E178" s="2">
        <v>269</v>
      </c>
      <c r="F178" s="2">
        <v>233</v>
      </c>
      <c r="G178" s="2">
        <v>66</v>
      </c>
      <c r="H178" s="2">
        <v>2</v>
      </c>
      <c r="I178" s="2">
        <v>34</v>
      </c>
      <c r="J178" s="2">
        <v>3282</v>
      </c>
      <c r="K178" s="4">
        <f t="shared" si="19"/>
        <v>74.75</v>
      </c>
      <c r="L178" s="6">
        <f t="shared" si="23"/>
        <v>105294.8335625</v>
      </c>
      <c r="M178" s="5">
        <f t="shared" si="22"/>
        <v>70.567561620053169</v>
      </c>
      <c r="N178" s="2">
        <f t="shared" si="25"/>
        <v>105.2948335625</v>
      </c>
      <c r="P178">
        <f t="shared" si="26"/>
        <v>3.5303030303030303</v>
      </c>
    </row>
    <row r="179" spans="1:16" x14ac:dyDescent="0.2">
      <c r="A179" s="2" t="s">
        <v>18</v>
      </c>
      <c r="B179" s="2">
        <v>406</v>
      </c>
      <c r="C179">
        <v>6142593</v>
      </c>
      <c r="D179">
        <v>299662</v>
      </c>
      <c r="E179" s="2">
        <v>265</v>
      </c>
      <c r="F179" s="2">
        <v>108</v>
      </c>
      <c r="G179" s="2">
        <v>72</v>
      </c>
      <c r="H179" s="2">
        <v>8</v>
      </c>
      <c r="I179" s="2">
        <v>275</v>
      </c>
      <c r="J179" s="2">
        <v>6786</v>
      </c>
      <c r="K179" s="4">
        <f t="shared" si="19"/>
        <v>45</v>
      </c>
      <c r="L179" s="6">
        <f t="shared" si="23"/>
        <v>151068.45200000002</v>
      </c>
      <c r="M179" s="5">
        <f t="shared" si="22"/>
        <v>70.957698447737158</v>
      </c>
      <c r="N179" s="2">
        <f t="shared" si="25"/>
        <v>151.06845200000001</v>
      </c>
      <c r="P179">
        <f t="shared" si="26"/>
        <v>1.5</v>
      </c>
    </row>
    <row r="180" spans="1:16" x14ac:dyDescent="0.2">
      <c r="A180" s="2" t="s">
        <v>18</v>
      </c>
      <c r="B180" s="2">
        <v>407</v>
      </c>
      <c r="C180">
        <v>6142878</v>
      </c>
      <c r="D180">
        <v>299319</v>
      </c>
      <c r="E180" s="2">
        <v>265</v>
      </c>
      <c r="F180" s="2">
        <v>162</v>
      </c>
      <c r="G180" s="2">
        <v>121</v>
      </c>
      <c r="H180" s="2">
        <v>3</v>
      </c>
      <c r="I180" s="2">
        <v>285</v>
      </c>
      <c r="J180" s="2">
        <v>15055</v>
      </c>
      <c r="K180" s="4">
        <f t="shared" si="19"/>
        <v>70.75</v>
      </c>
      <c r="L180" s="6">
        <f t="shared" si="23"/>
        <v>141439.95084375</v>
      </c>
      <c r="M180" s="5">
        <f t="shared" si="22"/>
        <v>71.403064535074407</v>
      </c>
      <c r="N180" s="2">
        <f t="shared" si="25"/>
        <v>141.43995084375001</v>
      </c>
      <c r="P180">
        <f t="shared" si="26"/>
        <v>1.3388429752066116</v>
      </c>
    </row>
    <row r="181" spans="1:16" x14ac:dyDescent="0.2">
      <c r="A181" s="2" t="s">
        <v>18</v>
      </c>
      <c r="B181" s="2">
        <v>408</v>
      </c>
      <c r="C181">
        <v>6142174</v>
      </c>
      <c r="D181">
        <v>299863</v>
      </c>
      <c r="E181" s="2">
        <v>261</v>
      </c>
      <c r="F181" s="2">
        <v>75</v>
      </c>
      <c r="G181" s="2">
        <v>52</v>
      </c>
      <c r="H181" s="2">
        <v>1</v>
      </c>
      <c r="I181" s="2">
        <v>252</v>
      </c>
      <c r="J181" s="2">
        <v>2996</v>
      </c>
      <c r="K181" s="4">
        <f t="shared" si="19"/>
        <v>31.75</v>
      </c>
      <c r="L181" s="6">
        <f t="shared" si="23"/>
        <v>9497.3435312500005</v>
      </c>
      <c r="M181" s="5">
        <f t="shared" si="22"/>
        <v>70.546184992528126</v>
      </c>
      <c r="N181" s="2">
        <f t="shared" si="25"/>
        <v>9.4973435312500012</v>
      </c>
      <c r="P181">
        <f t="shared" si="26"/>
        <v>1.4423076923076923</v>
      </c>
    </row>
    <row r="182" spans="1:16" x14ac:dyDescent="0.2">
      <c r="A182" s="2" t="s">
        <v>18</v>
      </c>
      <c r="B182" s="2">
        <v>409</v>
      </c>
      <c r="C182">
        <v>6142262</v>
      </c>
      <c r="D182">
        <v>299116</v>
      </c>
      <c r="E182" s="2">
        <v>260</v>
      </c>
      <c r="F182" s="2">
        <v>62</v>
      </c>
      <c r="G182" s="2">
        <v>47</v>
      </c>
      <c r="H182" s="2">
        <v>2</v>
      </c>
      <c r="I182" s="2">
        <v>272</v>
      </c>
      <c r="J182" s="2">
        <v>2482</v>
      </c>
      <c r="K182" s="4">
        <f t="shared" si="19"/>
        <v>27.25</v>
      </c>
      <c r="L182" s="6">
        <f t="shared" si="23"/>
        <v>13971.428562500001</v>
      </c>
      <c r="M182" s="5">
        <f t="shared" si="22"/>
        <v>71.199346134638063</v>
      </c>
      <c r="N182" s="2">
        <f t="shared" si="25"/>
        <v>13.971428562500002</v>
      </c>
      <c r="P182">
        <f t="shared" si="26"/>
        <v>1.3191489361702127</v>
      </c>
    </row>
    <row r="183" spans="1:16" x14ac:dyDescent="0.2">
      <c r="A183" s="2" t="s">
        <v>18</v>
      </c>
      <c r="B183" s="2">
        <v>410</v>
      </c>
      <c r="C183">
        <v>6142070</v>
      </c>
      <c r="D183">
        <v>298650</v>
      </c>
      <c r="E183" s="2">
        <v>259</v>
      </c>
      <c r="F183" s="2">
        <v>71</v>
      </c>
      <c r="G183" s="2">
        <v>47</v>
      </c>
      <c r="H183" s="2">
        <v>2</v>
      </c>
      <c r="I183" s="2">
        <v>302</v>
      </c>
      <c r="J183" s="2">
        <v>2438</v>
      </c>
      <c r="K183" s="4">
        <f t="shared" si="19"/>
        <v>29.5</v>
      </c>
      <c r="L183" s="6">
        <f t="shared" si="23"/>
        <v>16378.21025</v>
      </c>
      <c r="M183" s="5">
        <f t="shared" si="22"/>
        <v>71.462554180493726</v>
      </c>
      <c r="N183" s="2">
        <f t="shared" si="25"/>
        <v>16.378210249999999</v>
      </c>
      <c r="P183">
        <f t="shared" si="26"/>
        <v>1.5106382978723405</v>
      </c>
    </row>
    <row r="184" spans="1:16" x14ac:dyDescent="0.2">
      <c r="A184" s="2" t="s">
        <v>18</v>
      </c>
      <c r="B184" s="2">
        <v>411</v>
      </c>
      <c r="C184">
        <v>6142027</v>
      </c>
      <c r="D184">
        <v>298788</v>
      </c>
      <c r="E184" s="2">
        <v>258</v>
      </c>
      <c r="F184" s="2">
        <v>37</v>
      </c>
      <c r="G184" s="2">
        <v>27</v>
      </c>
      <c r="H184" s="2">
        <v>1</v>
      </c>
      <c r="I184" s="2">
        <v>287</v>
      </c>
      <c r="J184" s="2">
        <v>811</v>
      </c>
      <c r="K184" s="4">
        <f t="shared" si="19"/>
        <v>16</v>
      </c>
      <c r="L184" s="6">
        <f t="shared" si="23"/>
        <v>2409.5305000000003</v>
      </c>
      <c r="M184" s="5">
        <f t="shared" si="22"/>
        <v>71.325611928675386</v>
      </c>
      <c r="N184" s="2">
        <f t="shared" si="25"/>
        <v>2.4095305000000002</v>
      </c>
      <c r="P184">
        <f t="shared" si="26"/>
        <v>1.3703703703703705</v>
      </c>
    </row>
    <row r="185" spans="1:16" x14ac:dyDescent="0.2">
      <c r="A185" s="2" t="s">
        <v>18</v>
      </c>
      <c r="B185" s="2">
        <v>412</v>
      </c>
      <c r="C185">
        <v>6142096</v>
      </c>
      <c r="D185">
        <v>298837</v>
      </c>
      <c r="E185" s="2">
        <v>260</v>
      </c>
      <c r="F185" s="2">
        <v>40</v>
      </c>
      <c r="G185" s="2">
        <v>25</v>
      </c>
      <c r="H185" s="2">
        <v>1</v>
      </c>
      <c r="I185" s="2">
        <v>305</v>
      </c>
      <c r="J185" s="2">
        <v>832</v>
      </c>
      <c r="K185" s="4">
        <f t="shared" si="19"/>
        <v>16.25</v>
      </c>
      <c r="L185" s="6">
        <f t="shared" si="23"/>
        <v>2485.5155312500001</v>
      </c>
      <c r="M185" s="5">
        <f t="shared" si="22"/>
        <v>71.326562604684653</v>
      </c>
      <c r="N185" s="2">
        <f t="shared" si="25"/>
        <v>2.4855155312499999</v>
      </c>
      <c r="P185">
        <f t="shared" si="26"/>
        <v>1.6</v>
      </c>
    </row>
    <row r="186" spans="1:16" x14ac:dyDescent="0.2">
      <c r="A186" s="2" t="s">
        <v>18</v>
      </c>
      <c r="B186" s="2">
        <v>413</v>
      </c>
      <c r="C186">
        <v>6142099</v>
      </c>
      <c r="D186">
        <v>299184</v>
      </c>
      <c r="E186" s="2">
        <v>259</v>
      </c>
      <c r="F186" s="2">
        <v>51</v>
      </c>
      <c r="G186" s="2">
        <v>26</v>
      </c>
      <c r="H186" s="2">
        <v>3</v>
      </c>
      <c r="I186" s="2">
        <v>26</v>
      </c>
      <c r="J186" s="2">
        <v>1136</v>
      </c>
      <c r="K186" s="4">
        <f t="shared" si="19"/>
        <v>19.25</v>
      </c>
      <c r="L186" s="6">
        <f t="shared" si="23"/>
        <v>10392.27834375</v>
      </c>
      <c r="M186" s="5">
        <f t="shared" si="22"/>
        <v>71.04810638574402</v>
      </c>
      <c r="N186" s="2">
        <f t="shared" si="25"/>
        <v>10.39227834375</v>
      </c>
      <c r="P186">
        <f t="shared" si="26"/>
        <v>1.9615384615384615</v>
      </c>
    </row>
    <row r="187" spans="1:16" x14ac:dyDescent="0.2">
      <c r="A187" s="2" t="s">
        <v>18</v>
      </c>
      <c r="B187" s="2">
        <v>414</v>
      </c>
      <c r="C187">
        <v>6141976</v>
      </c>
      <c r="D187">
        <v>298611</v>
      </c>
      <c r="E187" s="2">
        <v>258</v>
      </c>
      <c r="F187" s="2">
        <v>62</v>
      </c>
      <c r="G187" s="2">
        <v>42</v>
      </c>
      <c r="H187" s="2">
        <v>1</v>
      </c>
      <c r="I187" s="2">
        <v>219</v>
      </c>
      <c r="J187" s="2">
        <v>2226</v>
      </c>
      <c r="K187" s="4">
        <f t="shared" si="19"/>
        <v>26</v>
      </c>
      <c r="L187" s="6">
        <f t="shared" si="23"/>
        <v>6367.8205000000007</v>
      </c>
      <c r="M187" s="5">
        <f t="shared" si="22"/>
        <v>71.439004143394939</v>
      </c>
      <c r="N187" s="2">
        <f t="shared" si="25"/>
        <v>6.3678205000000005</v>
      </c>
      <c r="P187">
        <f t="shared" si="26"/>
        <v>1.4761904761904763</v>
      </c>
    </row>
    <row r="188" spans="1:16" x14ac:dyDescent="0.2">
      <c r="A188" s="2" t="s">
        <v>18</v>
      </c>
      <c r="B188" s="2">
        <v>415</v>
      </c>
      <c r="C188">
        <v>6141852</v>
      </c>
      <c r="D188">
        <v>299179</v>
      </c>
      <c r="E188" s="2">
        <v>259</v>
      </c>
      <c r="F188" s="2">
        <v>54</v>
      </c>
      <c r="G188" s="2">
        <v>40</v>
      </c>
      <c r="H188" s="2">
        <v>1</v>
      </c>
      <c r="I188" s="2">
        <v>27</v>
      </c>
      <c r="J188" s="2">
        <v>1814</v>
      </c>
      <c r="K188" s="4">
        <f t="shared" si="19"/>
        <v>23.5</v>
      </c>
      <c r="L188" s="6">
        <f t="shared" si="23"/>
        <v>5201.5386250000001</v>
      </c>
      <c r="M188" s="5">
        <f t="shared" si="22"/>
        <v>70.906463182138765</v>
      </c>
      <c r="N188" s="2">
        <f t="shared" si="25"/>
        <v>5.2015386250000004</v>
      </c>
      <c r="P188">
        <f t="shared" si="26"/>
        <v>1.35</v>
      </c>
    </row>
    <row r="189" spans="1:16" x14ac:dyDescent="0.2">
      <c r="A189" s="2" t="s">
        <v>18</v>
      </c>
      <c r="B189" s="2">
        <v>416</v>
      </c>
      <c r="C189">
        <v>6141658</v>
      </c>
      <c r="D189">
        <v>299256</v>
      </c>
      <c r="E189" s="2">
        <v>258</v>
      </c>
      <c r="F189" s="2">
        <v>66</v>
      </c>
      <c r="G189" s="2">
        <v>36</v>
      </c>
      <c r="H189" s="2">
        <v>1</v>
      </c>
      <c r="I189" s="2">
        <v>4</v>
      </c>
      <c r="J189" s="2">
        <v>2001</v>
      </c>
      <c r="K189" s="4">
        <f t="shared" si="19"/>
        <v>25.5</v>
      </c>
      <c r="L189" s="6">
        <f t="shared" si="23"/>
        <v>6125.1396250000007</v>
      </c>
      <c r="M189" s="5">
        <f t="shared" si="22"/>
        <v>70.730107266990629</v>
      </c>
      <c r="N189" s="2">
        <f t="shared" si="25"/>
        <v>6.125139625000001</v>
      </c>
      <c r="P189">
        <f t="shared" si="26"/>
        <v>1.8333333333333333</v>
      </c>
    </row>
    <row r="190" spans="1:16" x14ac:dyDescent="0.2">
      <c r="A190" s="2" t="s">
        <v>18</v>
      </c>
      <c r="B190" s="2">
        <v>417</v>
      </c>
      <c r="C190">
        <v>6141642</v>
      </c>
      <c r="D190">
        <v>299330</v>
      </c>
      <c r="E190" s="2">
        <v>258</v>
      </c>
      <c r="F190" s="2">
        <v>62</v>
      </c>
      <c r="G190" s="2">
        <v>44</v>
      </c>
      <c r="H190" s="2">
        <v>1</v>
      </c>
      <c r="I190" s="2">
        <v>312</v>
      </c>
      <c r="J190" s="2">
        <v>2106</v>
      </c>
      <c r="K190" s="4">
        <f t="shared" si="19"/>
        <v>26.5</v>
      </c>
      <c r="L190" s="6">
        <f t="shared" si="23"/>
        <v>6615.2136250000003</v>
      </c>
      <c r="M190" s="5">
        <f t="shared" si="22"/>
        <v>70.660826502383898</v>
      </c>
      <c r="N190" s="2">
        <f t="shared" si="25"/>
        <v>6.615213625</v>
      </c>
      <c r="P190">
        <f t="shared" si="26"/>
        <v>1.4090909090909092</v>
      </c>
    </row>
    <row r="191" spans="1:16" x14ac:dyDescent="0.2">
      <c r="A191" s="2" t="s">
        <v>18</v>
      </c>
      <c r="B191" s="2">
        <v>418</v>
      </c>
      <c r="C191">
        <v>6141836</v>
      </c>
      <c r="D191">
        <v>299418</v>
      </c>
      <c r="E191" s="2">
        <v>259</v>
      </c>
      <c r="F191" s="2">
        <v>80</v>
      </c>
      <c r="G191" s="2">
        <v>54</v>
      </c>
      <c r="H191" s="2">
        <v>1</v>
      </c>
      <c r="I191" s="2">
        <v>217</v>
      </c>
      <c r="J191" s="2">
        <v>3335</v>
      </c>
      <c r="K191" s="4">
        <f t="shared" si="19"/>
        <v>33.5</v>
      </c>
      <c r="L191" s="6">
        <f t="shared" si="23"/>
        <v>10573.503625000001</v>
      </c>
      <c r="M191" s="5">
        <f t="shared" si="22"/>
        <v>70.703955264185893</v>
      </c>
      <c r="N191" s="2">
        <f t="shared" si="25"/>
        <v>10.573503625000001</v>
      </c>
      <c r="P191">
        <f t="shared" si="26"/>
        <v>1.4814814814814814</v>
      </c>
    </row>
    <row r="192" spans="1:16" x14ac:dyDescent="0.2">
      <c r="A192" s="2" t="s">
        <v>18</v>
      </c>
      <c r="B192" s="2">
        <v>419</v>
      </c>
      <c r="C192">
        <v>6141897</v>
      </c>
      <c r="D192">
        <v>299667</v>
      </c>
      <c r="E192" s="2">
        <v>260</v>
      </c>
      <c r="F192" s="2">
        <v>83</v>
      </c>
      <c r="G192" s="2">
        <v>49</v>
      </c>
      <c r="H192" s="2">
        <v>2</v>
      </c>
      <c r="I192" s="2">
        <v>330</v>
      </c>
      <c r="J192" s="2">
        <v>3320</v>
      </c>
      <c r="K192" s="4">
        <f t="shared" si="19"/>
        <v>33</v>
      </c>
      <c r="L192" s="6">
        <f t="shared" si="23"/>
        <v>20501.429</v>
      </c>
      <c r="M192" s="5">
        <f t="shared" si="22"/>
        <v>70.539201016172569</v>
      </c>
      <c r="N192" s="2">
        <f t="shared" si="25"/>
        <v>20.501429000000002</v>
      </c>
      <c r="P192">
        <f t="shared" si="26"/>
        <v>1.6938775510204083</v>
      </c>
    </row>
    <row r="193" spans="1:16" x14ac:dyDescent="0.2">
      <c r="A193" s="2" t="s">
        <v>18</v>
      </c>
      <c r="B193" s="2">
        <v>420</v>
      </c>
      <c r="C193">
        <v>6141829</v>
      </c>
      <c r="D193">
        <v>299735</v>
      </c>
      <c r="E193" s="2">
        <v>261</v>
      </c>
      <c r="F193" s="2">
        <v>55</v>
      </c>
      <c r="G193" s="2">
        <v>50</v>
      </c>
      <c r="H193" s="2">
        <v>3</v>
      </c>
      <c r="I193" s="2">
        <v>329</v>
      </c>
      <c r="J193" s="2">
        <v>2634</v>
      </c>
      <c r="K193" s="4">
        <f t="shared" si="19"/>
        <v>26.25</v>
      </c>
      <c r="L193" s="6">
        <f t="shared" si="23"/>
        <v>19397.38809375</v>
      </c>
      <c r="M193" s="5">
        <f t="shared" si="22"/>
        <v>70.444136391895682</v>
      </c>
      <c r="N193" s="2">
        <f t="shared" si="25"/>
        <v>19.397388093749999</v>
      </c>
      <c r="P193">
        <f t="shared" si="26"/>
        <v>1.1000000000000001</v>
      </c>
    </row>
    <row r="194" spans="1:16" x14ac:dyDescent="0.2">
      <c r="A194" s="2" t="s">
        <v>18</v>
      </c>
      <c r="B194" s="2">
        <v>421</v>
      </c>
      <c r="C194">
        <v>6141451</v>
      </c>
      <c r="D194">
        <v>300032</v>
      </c>
      <c r="E194" s="2">
        <v>261</v>
      </c>
      <c r="F194" s="2">
        <v>121</v>
      </c>
      <c r="G194" s="2">
        <v>80</v>
      </c>
      <c r="H194" s="2">
        <v>5</v>
      </c>
      <c r="I194" s="2">
        <v>338</v>
      </c>
      <c r="J194" s="2">
        <v>8039</v>
      </c>
      <c r="K194" s="4">
        <f t="shared" si="19"/>
        <v>50.25</v>
      </c>
      <c r="L194" s="6">
        <f t="shared" si="23"/>
        <v>118594.57015625</v>
      </c>
      <c r="M194" s="5">
        <f t="shared" si="22"/>
        <v>69.981085537450767</v>
      </c>
      <c r="N194" s="2">
        <f t="shared" si="25"/>
        <v>118.59457015625</v>
      </c>
      <c r="P194">
        <f t="shared" si="26"/>
        <v>1.5125</v>
      </c>
    </row>
    <row r="195" spans="1:16" x14ac:dyDescent="0.2">
      <c r="A195" s="2" t="s">
        <v>18</v>
      </c>
      <c r="B195" s="2">
        <v>422</v>
      </c>
      <c r="C195">
        <v>6141302</v>
      </c>
      <c r="D195">
        <v>299984</v>
      </c>
      <c r="E195" s="2">
        <v>261</v>
      </c>
      <c r="F195" s="2">
        <v>60</v>
      </c>
      <c r="G195" s="2">
        <v>48</v>
      </c>
      <c r="H195" s="2">
        <v>3</v>
      </c>
      <c r="I195" s="2">
        <v>270</v>
      </c>
      <c r="J195" s="2">
        <v>2691</v>
      </c>
      <c r="K195" s="4">
        <f t="shared" ref="K195:K211" si="27">AVERAGE(F195:G195)/2</f>
        <v>27</v>
      </c>
      <c r="L195" s="6">
        <f t="shared" si="23"/>
        <v>20526.561000000002</v>
      </c>
      <c r="M195" s="5">
        <f t="shared" si="22"/>
        <v>69.931959403408683</v>
      </c>
      <c r="N195" s="2">
        <f t="shared" si="25"/>
        <v>20.526561000000001</v>
      </c>
      <c r="P195">
        <f t="shared" si="26"/>
        <v>1.25</v>
      </c>
    </row>
    <row r="196" spans="1:16" x14ac:dyDescent="0.2">
      <c r="A196" s="2" t="s">
        <v>18</v>
      </c>
      <c r="B196" s="2">
        <v>423</v>
      </c>
      <c r="C196">
        <v>6141140</v>
      </c>
      <c r="D196">
        <v>300049</v>
      </c>
      <c r="E196" s="2">
        <v>261</v>
      </c>
      <c r="F196" s="2">
        <v>86</v>
      </c>
      <c r="G196" s="2">
        <v>76</v>
      </c>
      <c r="H196" s="2">
        <v>5</v>
      </c>
      <c r="I196" s="2">
        <v>276</v>
      </c>
      <c r="J196" s="2">
        <v>5547</v>
      </c>
      <c r="K196" s="4">
        <f t="shared" si="27"/>
        <v>40.5</v>
      </c>
      <c r="L196" s="6">
        <f t="shared" si="23"/>
        <v>76899.993125000008</v>
      </c>
      <c r="M196" s="5">
        <f t="shared" si="22"/>
        <v>69.784075755146318</v>
      </c>
      <c r="N196" s="2">
        <f t="shared" si="25"/>
        <v>76.899993125000009</v>
      </c>
      <c r="P196">
        <f t="shared" si="26"/>
        <v>1.131578947368421</v>
      </c>
    </row>
    <row r="197" spans="1:16" x14ac:dyDescent="0.2">
      <c r="A197" s="2" t="s">
        <v>18</v>
      </c>
      <c r="B197" s="2">
        <v>424</v>
      </c>
      <c r="C197">
        <v>6141072</v>
      </c>
      <c r="D197">
        <v>300248</v>
      </c>
      <c r="E197" s="2">
        <v>261</v>
      </c>
      <c r="F197" s="2">
        <v>107</v>
      </c>
      <c r="G197" s="2">
        <v>58</v>
      </c>
      <c r="H197" s="2">
        <v>4</v>
      </c>
      <c r="I197" s="2">
        <v>300</v>
      </c>
      <c r="J197" s="2">
        <v>5771</v>
      </c>
      <c r="K197" s="4">
        <f t="shared" si="27"/>
        <v>41.25</v>
      </c>
      <c r="L197" s="6">
        <f t="shared" si="23"/>
        <v>63944.447125000006</v>
      </c>
      <c r="M197" s="5">
        <f t="shared" si="22"/>
        <v>69.583149411333778</v>
      </c>
      <c r="N197" s="2">
        <f t="shared" si="25"/>
        <v>63.944447125000003</v>
      </c>
      <c r="P197">
        <f t="shared" si="26"/>
        <v>1.8448275862068966</v>
      </c>
    </row>
    <row r="198" spans="1:16" x14ac:dyDescent="0.2">
      <c r="A198" s="2" t="s">
        <v>18</v>
      </c>
      <c r="B198" s="2">
        <v>425</v>
      </c>
      <c r="C198">
        <v>6141296</v>
      </c>
      <c r="D198">
        <v>300341</v>
      </c>
      <c r="E198" s="2">
        <v>262</v>
      </c>
      <c r="F198" s="2">
        <v>121</v>
      </c>
      <c r="G198" s="2">
        <v>53</v>
      </c>
      <c r="H198" s="2">
        <v>3</v>
      </c>
      <c r="I198" s="2">
        <v>249</v>
      </c>
      <c r="J198" s="2">
        <v>6360</v>
      </c>
      <c r="K198" s="4">
        <f t="shared" si="27"/>
        <v>43.5</v>
      </c>
      <c r="L198" s="6">
        <f t="shared" si="23"/>
        <v>53415.709875</v>
      </c>
      <c r="M198" s="5">
        <f t="shared" si="22"/>
        <v>69.640221517453554</v>
      </c>
      <c r="N198" s="2">
        <f t="shared" si="25"/>
        <v>53.415709874999997</v>
      </c>
      <c r="P198">
        <f t="shared" si="26"/>
        <v>2.2830188679245285</v>
      </c>
    </row>
    <row r="199" spans="1:16" x14ac:dyDescent="0.2">
      <c r="A199" s="2" t="s">
        <v>18</v>
      </c>
      <c r="B199" s="2">
        <v>426</v>
      </c>
      <c r="C199">
        <v>6141395</v>
      </c>
      <c r="D199">
        <v>300746</v>
      </c>
      <c r="E199" s="2">
        <v>264</v>
      </c>
      <c r="F199" s="2">
        <v>125</v>
      </c>
      <c r="G199" s="2">
        <v>49</v>
      </c>
      <c r="H199" s="2">
        <v>4</v>
      </c>
      <c r="I199" s="2">
        <v>266</v>
      </c>
      <c r="J199" s="2">
        <v>5358</v>
      </c>
      <c r="K199" s="4">
        <f t="shared" si="27"/>
        <v>43.5</v>
      </c>
      <c r="L199" s="6">
        <f t="shared" si="23"/>
        <v>71132.984500000006</v>
      </c>
      <c r="M199" s="5">
        <f t="shared" si="22"/>
        <v>69.372909215341394</v>
      </c>
      <c r="N199" s="2">
        <f t="shared" si="25"/>
        <v>71.132984500000006</v>
      </c>
      <c r="P199">
        <f t="shared" si="26"/>
        <v>2.5510204081632653</v>
      </c>
    </row>
    <row r="200" spans="1:16" x14ac:dyDescent="0.2">
      <c r="A200" s="2" t="s">
        <v>18</v>
      </c>
      <c r="B200" s="2">
        <v>427</v>
      </c>
      <c r="C200">
        <v>6141240</v>
      </c>
      <c r="D200">
        <v>299972</v>
      </c>
      <c r="E200" s="2">
        <v>260</v>
      </c>
      <c r="F200" s="2">
        <v>54</v>
      </c>
      <c r="G200" s="2">
        <v>33</v>
      </c>
      <c r="H200" s="2">
        <v>3</v>
      </c>
      <c r="I200" s="2">
        <v>229</v>
      </c>
      <c r="J200" s="2">
        <v>1417</v>
      </c>
      <c r="K200" s="4">
        <f t="shared" si="27"/>
        <v>21.75</v>
      </c>
      <c r="L200" s="6">
        <f t="shared" si="23"/>
        <v>13290.312093750001</v>
      </c>
      <c r="M200" s="5">
        <f t="shared" si="22"/>
        <v>69.905163314307472</v>
      </c>
      <c r="N200" s="2">
        <f t="shared" si="25"/>
        <v>13.29031209375</v>
      </c>
      <c r="P200">
        <f t="shared" si="26"/>
        <v>1.6363636363636365</v>
      </c>
    </row>
    <row r="201" spans="1:16" x14ac:dyDescent="0.2">
      <c r="A201" s="2" t="s">
        <v>18</v>
      </c>
      <c r="B201" s="2">
        <v>428</v>
      </c>
      <c r="C201">
        <v>6141212</v>
      </c>
      <c r="D201">
        <v>299921</v>
      </c>
      <c r="E201" s="2">
        <v>259</v>
      </c>
      <c r="F201" s="2">
        <v>47</v>
      </c>
      <c r="G201" s="2">
        <v>34</v>
      </c>
      <c r="H201" s="2">
        <v>2</v>
      </c>
      <c r="I201" s="2">
        <v>315</v>
      </c>
      <c r="J201" s="2">
        <v>1417</v>
      </c>
      <c r="K201" s="4">
        <f t="shared" si="27"/>
        <v>20.25</v>
      </c>
      <c r="L201" s="6">
        <f t="shared" si="23"/>
        <v>7704.1360625000007</v>
      </c>
      <c r="M201" s="5">
        <f t="shared" si="22"/>
        <v>69.929949842681864</v>
      </c>
      <c r="N201" s="2">
        <f t="shared" si="25"/>
        <v>7.7041360625000008</v>
      </c>
      <c r="P201">
        <f t="shared" si="26"/>
        <v>1.3823529411764706</v>
      </c>
    </row>
    <row r="202" spans="1:16" x14ac:dyDescent="0.2">
      <c r="A202" s="2" t="s">
        <v>18</v>
      </c>
      <c r="B202" s="2">
        <v>429</v>
      </c>
      <c r="C202">
        <v>6141365</v>
      </c>
      <c r="D202">
        <v>300146</v>
      </c>
      <c r="E202" s="2">
        <v>261</v>
      </c>
      <c r="F202" s="2">
        <v>53</v>
      </c>
      <c r="G202" s="2">
        <v>45</v>
      </c>
      <c r="H202" s="2">
        <v>3</v>
      </c>
      <c r="I202" s="2">
        <v>221</v>
      </c>
      <c r="J202" s="2">
        <v>1898</v>
      </c>
      <c r="K202" s="4">
        <f t="shared" si="27"/>
        <v>24.5</v>
      </c>
      <c r="L202" s="6">
        <f t="shared" si="23"/>
        <v>16886.347874999999</v>
      </c>
      <c r="M202" s="5">
        <f t="shared" si="22"/>
        <v>69.838299757368091</v>
      </c>
      <c r="N202" s="2">
        <f t="shared" si="25"/>
        <v>16.886347874999998</v>
      </c>
      <c r="P202">
        <f t="shared" si="26"/>
        <v>1.1777777777777778</v>
      </c>
    </row>
    <row r="203" spans="1:16" x14ac:dyDescent="0.2">
      <c r="A203" s="2" t="s">
        <v>18</v>
      </c>
      <c r="B203" s="2">
        <v>430</v>
      </c>
      <c r="C203">
        <v>6141561</v>
      </c>
      <c r="D203">
        <v>300966</v>
      </c>
      <c r="E203" s="2">
        <v>267</v>
      </c>
      <c r="F203" s="2">
        <v>73</v>
      </c>
      <c r="G203" s="2">
        <v>47</v>
      </c>
      <c r="H203" s="2">
        <v>1</v>
      </c>
      <c r="I203" s="2">
        <v>288</v>
      </c>
      <c r="J203" s="2">
        <v>2919</v>
      </c>
      <c r="K203" s="4">
        <f t="shared" si="27"/>
        <v>30</v>
      </c>
      <c r="L203" s="6">
        <f t="shared" si="23"/>
        <v>8478.9085000000014</v>
      </c>
      <c r="M203" s="5">
        <f t="shared" si="22"/>
        <v>69.295387963413546</v>
      </c>
      <c r="N203" s="2">
        <f t="shared" si="25"/>
        <v>8.4789085000000011</v>
      </c>
      <c r="P203">
        <f t="shared" si="26"/>
        <v>1.553191489361702</v>
      </c>
    </row>
    <row r="204" spans="1:16" x14ac:dyDescent="0.2">
      <c r="A204" s="2" t="s">
        <v>18</v>
      </c>
      <c r="B204" s="2">
        <v>431</v>
      </c>
      <c r="C204">
        <v>6141608</v>
      </c>
      <c r="D204">
        <v>301268</v>
      </c>
      <c r="E204" s="2">
        <v>269</v>
      </c>
      <c r="F204" s="2">
        <v>125</v>
      </c>
      <c r="G204" s="2">
        <v>116</v>
      </c>
      <c r="H204" s="2">
        <v>2</v>
      </c>
      <c r="I204" s="2">
        <v>340</v>
      </c>
      <c r="J204" s="2">
        <v>10887</v>
      </c>
      <c r="K204" s="4">
        <f t="shared" si="27"/>
        <v>60.25</v>
      </c>
      <c r="L204" s="6">
        <f t="shared" si="23"/>
        <v>68397.916062500008</v>
      </c>
      <c r="M204" s="5">
        <f t="shared" si="22"/>
        <v>69.081823846797789</v>
      </c>
      <c r="N204" s="2">
        <f t="shared" si="25"/>
        <v>68.397916062500002</v>
      </c>
      <c r="P204">
        <f t="shared" si="26"/>
        <v>1.0775862068965518</v>
      </c>
    </row>
    <row r="205" spans="1:16" x14ac:dyDescent="0.2">
      <c r="A205" s="2" t="s">
        <v>18</v>
      </c>
      <c r="B205" s="2">
        <v>432</v>
      </c>
      <c r="C205">
        <v>6141973</v>
      </c>
      <c r="D205">
        <v>300741</v>
      </c>
      <c r="E205" s="2">
        <v>266</v>
      </c>
      <c r="F205" s="2">
        <v>71</v>
      </c>
      <c r="G205" s="2">
        <v>61</v>
      </c>
      <c r="H205" s="2">
        <v>3</v>
      </c>
      <c r="I205" s="2">
        <v>206</v>
      </c>
      <c r="J205" s="2">
        <v>3241</v>
      </c>
      <c r="K205" s="4">
        <f t="shared" si="27"/>
        <v>33</v>
      </c>
      <c r="L205" s="6">
        <f t="shared" si="23"/>
        <v>30705.021000000001</v>
      </c>
      <c r="M205" s="5">
        <f t="shared" si="22"/>
        <v>69.722407904489359</v>
      </c>
      <c r="N205" s="2">
        <f t="shared" si="25"/>
        <v>30.705021000000002</v>
      </c>
      <c r="P205">
        <f t="shared" si="26"/>
        <v>1.1639344262295082</v>
      </c>
    </row>
    <row r="206" spans="1:16" x14ac:dyDescent="0.2">
      <c r="A206" s="2" t="s">
        <v>18</v>
      </c>
      <c r="B206" s="2">
        <v>433</v>
      </c>
      <c r="C206">
        <v>6142233</v>
      </c>
      <c r="D206">
        <v>300597</v>
      </c>
      <c r="E206" s="2">
        <v>265</v>
      </c>
      <c r="F206" s="2">
        <v>52</v>
      </c>
      <c r="G206" s="2">
        <v>48</v>
      </c>
      <c r="H206" s="2">
        <v>1</v>
      </c>
      <c r="I206" s="2">
        <v>254</v>
      </c>
      <c r="J206" s="2">
        <v>2125</v>
      </c>
      <c r="K206" s="4">
        <f t="shared" si="27"/>
        <v>25</v>
      </c>
      <c r="L206" s="6">
        <f t="shared" si="23"/>
        <v>5887.1710000000003</v>
      </c>
      <c r="M206" s="5">
        <f t="shared" si="22"/>
        <v>69.993771180012871</v>
      </c>
      <c r="N206" s="2">
        <f t="shared" si="25"/>
        <v>5.8871710000000004</v>
      </c>
      <c r="P206">
        <f t="shared" si="26"/>
        <v>1.0833333333333333</v>
      </c>
    </row>
    <row r="207" spans="1:16" x14ac:dyDescent="0.2">
      <c r="A207" s="2" t="s">
        <v>18</v>
      </c>
      <c r="B207" s="2">
        <v>434</v>
      </c>
      <c r="C207">
        <v>6141637</v>
      </c>
      <c r="D207">
        <v>300459</v>
      </c>
      <c r="E207" s="2">
        <v>262</v>
      </c>
      <c r="F207" s="2">
        <v>32</v>
      </c>
      <c r="G207" s="2">
        <v>28</v>
      </c>
      <c r="H207" s="2">
        <v>1</v>
      </c>
      <c r="I207" s="2">
        <v>315</v>
      </c>
      <c r="J207" s="2">
        <v>746</v>
      </c>
      <c r="K207" s="4">
        <f t="shared" si="27"/>
        <v>15</v>
      </c>
      <c r="L207" s="6">
        <f t="shared" si="23"/>
        <v>2117.3710000000001</v>
      </c>
      <c r="M207" s="5">
        <f t="shared" si="22"/>
        <v>69.74757469618568</v>
      </c>
      <c r="N207" s="2">
        <f t="shared" si="25"/>
        <v>2.1173709999999999</v>
      </c>
      <c r="P207">
        <f t="shared" si="26"/>
        <v>1.1428571428571428</v>
      </c>
    </row>
    <row r="208" spans="1:16" x14ac:dyDescent="0.2">
      <c r="A208" s="2" t="s">
        <v>18</v>
      </c>
      <c r="B208" s="2">
        <v>435</v>
      </c>
      <c r="C208">
        <v>6141305</v>
      </c>
      <c r="D208">
        <v>299858</v>
      </c>
      <c r="E208" s="2">
        <v>259</v>
      </c>
      <c r="F208" s="2">
        <v>30</v>
      </c>
      <c r="G208" s="2">
        <v>28</v>
      </c>
      <c r="H208" s="2">
        <v>1</v>
      </c>
      <c r="I208" s="2">
        <v>234</v>
      </c>
      <c r="J208" s="2">
        <v>756</v>
      </c>
      <c r="K208" s="4">
        <f t="shared" si="27"/>
        <v>14.5</v>
      </c>
      <c r="L208" s="6">
        <f t="shared" si="23"/>
        <v>1978.3596250000001</v>
      </c>
      <c r="M208" s="5">
        <f t="shared" si="22"/>
        <v>70.03558913152655</v>
      </c>
      <c r="N208" s="2">
        <f t="shared" si="25"/>
        <v>1.978359625</v>
      </c>
      <c r="P208">
        <f t="shared" si="26"/>
        <v>1.0714285714285714</v>
      </c>
    </row>
    <row r="209" spans="1:16" x14ac:dyDescent="0.2">
      <c r="A209" s="2" t="s">
        <v>18</v>
      </c>
      <c r="B209" s="2">
        <v>436</v>
      </c>
      <c r="C209">
        <v>6141419</v>
      </c>
      <c r="D209">
        <v>300121</v>
      </c>
      <c r="E209" s="2">
        <v>262</v>
      </c>
      <c r="F209" s="2">
        <v>33</v>
      </c>
      <c r="G209" s="2">
        <v>25</v>
      </c>
      <c r="H209" s="2">
        <v>3</v>
      </c>
      <c r="I209" s="2">
        <v>219</v>
      </c>
      <c r="J209" s="2">
        <v>717</v>
      </c>
      <c r="K209" s="4">
        <f t="shared" si="27"/>
        <v>14.5</v>
      </c>
      <c r="L209" s="6">
        <f t="shared" si="23"/>
        <v>5859.6828750000004</v>
      </c>
      <c r="M209" s="5">
        <f t="shared" si="22"/>
        <v>69.890375016879119</v>
      </c>
      <c r="N209" s="2">
        <f t="shared" si="25"/>
        <v>5.8596828750000007</v>
      </c>
      <c r="P209">
        <f t="shared" si="26"/>
        <v>1.32</v>
      </c>
    </row>
    <row r="210" spans="1:16" x14ac:dyDescent="0.2">
      <c r="A210" s="2" t="s">
        <v>18</v>
      </c>
      <c r="B210" s="2">
        <v>437</v>
      </c>
      <c r="C210">
        <v>6141834</v>
      </c>
      <c r="D210">
        <v>300287</v>
      </c>
      <c r="E210" s="2">
        <v>264</v>
      </c>
      <c r="F210" s="2">
        <v>59</v>
      </c>
      <c r="G210" s="2">
        <v>34</v>
      </c>
      <c r="H210" s="2">
        <v>3</v>
      </c>
      <c r="I210" s="2">
        <v>180</v>
      </c>
      <c r="J210" s="2">
        <v>1549</v>
      </c>
      <c r="K210" s="4">
        <f t="shared" si="27"/>
        <v>23.25</v>
      </c>
      <c r="L210" s="6">
        <f t="shared" si="23"/>
        <v>15198.773343750001</v>
      </c>
      <c r="M210" s="5">
        <f t="shared" ref="M210:M211" si="28">((((ABS(356499-D210))^2)+((ABS(C210-6100113))^2))^0.5)/1000</f>
        <v>70.003076968087626</v>
      </c>
      <c r="N210" s="2">
        <f t="shared" si="25"/>
        <v>15.198773343750002</v>
      </c>
      <c r="P210">
        <f t="shared" si="26"/>
        <v>1.7352941176470589</v>
      </c>
    </row>
    <row r="211" spans="1:16" x14ac:dyDescent="0.2">
      <c r="A211" s="2" t="s">
        <v>18</v>
      </c>
      <c r="B211" s="2">
        <v>438</v>
      </c>
      <c r="C211">
        <v>6141923</v>
      </c>
      <c r="D211">
        <v>300518</v>
      </c>
      <c r="E211" s="2">
        <v>265</v>
      </c>
      <c r="F211" s="2">
        <v>39</v>
      </c>
      <c r="G211" s="2">
        <v>25</v>
      </c>
      <c r="H211" s="2">
        <v>1</v>
      </c>
      <c r="I211" s="2">
        <v>313</v>
      </c>
      <c r="J211" s="2">
        <v>739</v>
      </c>
      <c r="K211" s="4">
        <f t="shared" si="27"/>
        <v>16</v>
      </c>
      <c r="L211" s="6">
        <f t="shared" si="23"/>
        <v>2409.5305000000003</v>
      </c>
      <c r="M211" s="5">
        <f t="shared" si="28"/>
        <v>69.870941463529746</v>
      </c>
      <c r="N211" s="2">
        <f t="shared" si="25"/>
        <v>2.4095305000000002</v>
      </c>
      <c r="P211">
        <f t="shared" si="26"/>
        <v>1.56</v>
      </c>
    </row>
    <row r="212" spans="1:16" x14ac:dyDescent="0.2">
      <c r="B212" s="2"/>
    </row>
    <row r="213" spans="1:16" x14ac:dyDescent="0.2">
      <c r="B213" s="2"/>
      <c r="E213" t="s">
        <v>19</v>
      </c>
      <c r="F213">
        <f>MAX(F2:F211)</f>
        <v>323</v>
      </c>
      <c r="G213">
        <f t="shared" ref="G213:N213" si="29">MAX(G2:G211)</f>
        <v>173</v>
      </c>
      <c r="H213">
        <f t="shared" si="29"/>
        <v>20</v>
      </c>
      <c r="I213">
        <f t="shared" si="29"/>
        <v>359</v>
      </c>
      <c r="J213">
        <f t="shared" si="29"/>
        <v>31389</v>
      </c>
      <c r="K213">
        <f t="shared" si="29"/>
        <v>106.85</v>
      </c>
      <c r="L213">
        <f t="shared" si="29"/>
        <v>1326389.4042187501</v>
      </c>
      <c r="M213">
        <f t="shared" si="29"/>
        <v>71.462554180493726</v>
      </c>
      <c r="N213">
        <f t="shared" si="29"/>
        <v>1326.3894042187501</v>
      </c>
      <c r="P213">
        <f>MAX(P2:P211)</f>
        <v>5.125</v>
      </c>
    </row>
    <row r="214" spans="1:16" x14ac:dyDescent="0.2">
      <c r="B214" s="2"/>
      <c r="E214" t="s">
        <v>20</v>
      </c>
      <c r="F214">
        <f>MIN(F2:F211)</f>
        <v>24</v>
      </c>
      <c r="G214">
        <f t="shared" ref="G214:N214" si="30">MIN(G2:G211)</f>
        <v>8</v>
      </c>
      <c r="H214">
        <f t="shared" si="30"/>
        <v>1</v>
      </c>
      <c r="I214">
        <f t="shared" si="30"/>
        <v>4</v>
      </c>
      <c r="J214">
        <f t="shared" si="30"/>
        <v>35.186</v>
      </c>
      <c r="K214">
        <f t="shared" si="30"/>
        <v>11.5</v>
      </c>
      <c r="L214">
        <f t="shared" si="30"/>
        <v>1243.2486250000002</v>
      </c>
      <c r="M214">
        <f t="shared" si="30"/>
        <v>34.06328783770001</v>
      </c>
      <c r="N214">
        <f t="shared" si="30"/>
        <v>1.2432486250000001</v>
      </c>
      <c r="P214">
        <f>MIN(P2:P211)</f>
        <v>0.93055555555555558</v>
      </c>
    </row>
    <row r="215" spans="1:16" x14ac:dyDescent="0.2">
      <c r="B215" s="2"/>
      <c r="E215" t="s">
        <v>21</v>
      </c>
      <c r="F215">
        <f>AVERAGE(F2:F211)</f>
        <v>78.35234449760766</v>
      </c>
      <c r="G215">
        <f t="shared" ref="G215:N215" si="31">AVERAGE(G2:G211)</f>
        <v>53.004306220095692</v>
      </c>
      <c r="H215">
        <f t="shared" si="31"/>
        <v>3.1641148325358848</v>
      </c>
      <c r="I215">
        <f t="shared" si="31"/>
        <v>221.72215311004786</v>
      </c>
      <c r="J215">
        <f t="shared" si="31"/>
        <v>3831.7999330143539</v>
      </c>
      <c r="K215">
        <f t="shared" si="31"/>
        <v>32.83916267942584</v>
      </c>
      <c r="L215">
        <f t="shared" si="31"/>
        <v>58654.522771304677</v>
      </c>
      <c r="M215">
        <f t="shared" si="31"/>
        <v>55.370729502128917</v>
      </c>
      <c r="N215">
        <f t="shared" si="31"/>
        <v>58.654522771304705</v>
      </c>
      <c r="P215">
        <f>AVERAGE(P2:P211)</f>
        <v>1.5007458342469326</v>
      </c>
    </row>
    <row r="216" spans="1:16" x14ac:dyDescent="0.2">
      <c r="B216" s="2"/>
    </row>
    <row r="217" spans="1:16" x14ac:dyDescent="0.2">
      <c r="B217" s="2"/>
    </row>
    <row r="218" spans="1:16" x14ac:dyDescent="0.2">
      <c r="B218" s="2"/>
    </row>
    <row r="219" spans="1:16" x14ac:dyDescent="0.2">
      <c r="B219" s="2"/>
    </row>
    <row r="220" spans="1:16" x14ac:dyDescent="0.2">
      <c r="B220" s="2"/>
    </row>
    <row r="221" spans="1:16" x14ac:dyDescent="0.2">
      <c r="B221" s="2"/>
    </row>
    <row r="222" spans="1:16" x14ac:dyDescent="0.2">
      <c r="B222" s="2"/>
    </row>
    <row r="223" spans="1:16" x14ac:dyDescent="0.2">
      <c r="B223" s="2"/>
    </row>
    <row r="224" spans="1:16" x14ac:dyDescent="0.2">
      <c r="B224" s="2"/>
    </row>
    <row r="225" spans="2:2" x14ac:dyDescent="0.2">
      <c r="B225" s="2"/>
    </row>
    <row r="226" spans="2:2" x14ac:dyDescent="0.2">
      <c r="B226" s="2"/>
    </row>
    <row r="227" spans="2:2" x14ac:dyDescent="0.2">
      <c r="B227" s="2"/>
    </row>
    <row r="228" spans="2:2" x14ac:dyDescent="0.2">
      <c r="B228" s="2"/>
    </row>
    <row r="229" spans="2:2" x14ac:dyDescent="0.2">
      <c r="B229" s="2"/>
    </row>
    <row r="230" spans="2:2" x14ac:dyDescent="0.2">
      <c r="B230" s="2"/>
    </row>
    <row r="231" spans="2:2" x14ac:dyDescent="0.2">
      <c r="B231" s="2"/>
    </row>
    <row r="232" spans="2:2" x14ac:dyDescent="0.2">
      <c r="B232" s="2"/>
    </row>
    <row r="233" spans="2:2" x14ac:dyDescent="0.2">
      <c r="B233" s="2"/>
    </row>
    <row r="234" spans="2:2" x14ac:dyDescent="0.2">
      <c r="B234" s="2"/>
    </row>
    <row r="235" spans="2:2" x14ac:dyDescent="0.2">
      <c r="B235" s="2"/>
    </row>
    <row r="236" spans="2:2" x14ac:dyDescent="0.2">
      <c r="B236" s="2"/>
    </row>
    <row r="237" spans="2:2" x14ac:dyDescent="0.2">
      <c r="B237" s="2"/>
    </row>
    <row r="238" spans="2:2" x14ac:dyDescent="0.2">
      <c r="B238" s="2"/>
    </row>
    <row r="239" spans="2:2" x14ac:dyDescent="0.2">
      <c r="B239" s="2"/>
    </row>
    <row r="240" spans="2:2" x14ac:dyDescent="0.2">
      <c r="B240" s="2"/>
    </row>
    <row r="241" spans="2:2" x14ac:dyDescent="0.2">
      <c r="B241" s="2"/>
    </row>
    <row r="242" spans="2:2" x14ac:dyDescent="0.2">
      <c r="B242" s="2"/>
    </row>
    <row r="243" spans="2:2" x14ac:dyDescent="0.2">
      <c r="B243" s="2"/>
    </row>
    <row r="244" spans="2:2" x14ac:dyDescent="0.2">
      <c r="B244" s="2"/>
    </row>
    <row r="245" spans="2:2" x14ac:dyDescent="0.2">
      <c r="B245" s="2"/>
    </row>
    <row r="246" spans="2:2" x14ac:dyDescent="0.2">
      <c r="B246" s="2"/>
    </row>
    <row r="247" spans="2:2" x14ac:dyDescent="0.2">
      <c r="B247" s="2"/>
    </row>
    <row r="248" spans="2:2" x14ac:dyDescent="0.2">
      <c r="B248" s="2"/>
    </row>
    <row r="249" spans="2:2" x14ac:dyDescent="0.2">
      <c r="B249" s="2"/>
    </row>
    <row r="250" spans="2:2" x14ac:dyDescent="0.2">
      <c r="B250" s="2"/>
    </row>
    <row r="251" spans="2:2" x14ac:dyDescent="0.2">
      <c r="B251" s="2"/>
    </row>
    <row r="252" spans="2:2" x14ac:dyDescent="0.2">
      <c r="B252" s="2"/>
    </row>
    <row r="253" spans="2:2" x14ac:dyDescent="0.2">
      <c r="B253" s="2"/>
    </row>
    <row r="254" spans="2:2" x14ac:dyDescent="0.2">
      <c r="B254" s="2"/>
    </row>
    <row r="255" spans="2:2" x14ac:dyDescent="0.2">
      <c r="B255" s="2"/>
    </row>
    <row r="256" spans="2:2" x14ac:dyDescent="0.2">
      <c r="B256" s="2"/>
    </row>
    <row r="257" spans="2:2" x14ac:dyDescent="0.2">
      <c r="B257" s="2"/>
    </row>
    <row r="258" spans="2:2" x14ac:dyDescent="0.2">
      <c r="B258" s="2"/>
    </row>
    <row r="259" spans="2:2" x14ac:dyDescent="0.2">
      <c r="B259" s="2"/>
    </row>
    <row r="260" spans="2:2" x14ac:dyDescent="0.2">
      <c r="B260" s="2"/>
    </row>
    <row r="261" spans="2:2" x14ac:dyDescent="0.2">
      <c r="B261" s="2"/>
    </row>
    <row r="262" spans="2:2" x14ac:dyDescent="0.2">
      <c r="B262" s="2"/>
    </row>
    <row r="263" spans="2:2" x14ac:dyDescent="0.2">
      <c r="B263" s="2"/>
    </row>
    <row r="264" spans="2:2" x14ac:dyDescent="0.2">
      <c r="B264" s="2"/>
    </row>
    <row r="265" spans="2:2" x14ac:dyDescent="0.2">
      <c r="B265" s="2"/>
    </row>
    <row r="266" spans="2:2" x14ac:dyDescent="0.2">
      <c r="B266" s="2"/>
    </row>
    <row r="267" spans="2:2" x14ac:dyDescent="0.2">
      <c r="B267" s="2"/>
    </row>
    <row r="268" spans="2:2" x14ac:dyDescent="0.2">
      <c r="B268" s="2"/>
    </row>
    <row r="269" spans="2:2" x14ac:dyDescent="0.2">
      <c r="B269" s="2"/>
    </row>
    <row r="270" spans="2:2" x14ac:dyDescent="0.2">
      <c r="B270" s="2"/>
    </row>
    <row r="271" spans="2:2" x14ac:dyDescent="0.2">
      <c r="B271" s="2"/>
    </row>
    <row r="272" spans="2:2" x14ac:dyDescent="0.2">
      <c r="B272" s="2"/>
    </row>
    <row r="273" spans="2:2" x14ac:dyDescent="0.2">
      <c r="B273" s="2"/>
    </row>
    <row r="274" spans="2:2" x14ac:dyDescent="0.2">
      <c r="B274" s="2"/>
    </row>
    <row r="275" spans="2:2" x14ac:dyDescent="0.2">
      <c r="B275" s="2"/>
    </row>
    <row r="276" spans="2:2" x14ac:dyDescent="0.2">
      <c r="B276" s="2"/>
    </row>
    <row r="277" spans="2:2" x14ac:dyDescent="0.2">
      <c r="B277" s="2"/>
    </row>
    <row r="278" spans="2:2" x14ac:dyDescent="0.2">
      <c r="B278" s="2"/>
    </row>
    <row r="279" spans="2:2" x14ac:dyDescent="0.2">
      <c r="B279" s="2"/>
    </row>
    <row r="280" spans="2:2" x14ac:dyDescent="0.2">
      <c r="B280" s="2"/>
    </row>
    <row r="281" spans="2:2" x14ac:dyDescent="0.2">
      <c r="B281" s="2"/>
    </row>
    <row r="282" spans="2:2" x14ac:dyDescent="0.2">
      <c r="B282" s="2"/>
    </row>
    <row r="283" spans="2:2" x14ac:dyDescent="0.2">
      <c r="B283" s="2"/>
    </row>
    <row r="284" spans="2:2" x14ac:dyDescent="0.2">
      <c r="B284" s="2"/>
    </row>
    <row r="285" spans="2:2" x14ac:dyDescent="0.2">
      <c r="B285" s="2"/>
    </row>
    <row r="286" spans="2:2" x14ac:dyDescent="0.2">
      <c r="B286" s="2"/>
    </row>
    <row r="287" spans="2:2" x14ac:dyDescent="0.2">
      <c r="B287" s="2"/>
    </row>
    <row r="288" spans="2:2" x14ac:dyDescent="0.2">
      <c r="B288" s="2"/>
    </row>
    <row r="289" spans="2:2" x14ac:dyDescent="0.2">
      <c r="B289" s="2"/>
    </row>
    <row r="290" spans="2:2" x14ac:dyDescent="0.2">
      <c r="B290" s="2"/>
    </row>
    <row r="291" spans="2:2" x14ac:dyDescent="0.2">
      <c r="B291" s="2"/>
    </row>
    <row r="292" spans="2:2" x14ac:dyDescent="0.2">
      <c r="B292" s="2"/>
    </row>
    <row r="293" spans="2:2" x14ac:dyDescent="0.2">
      <c r="B293" s="2"/>
    </row>
    <row r="294" spans="2:2" x14ac:dyDescent="0.2">
      <c r="B294" s="2"/>
    </row>
    <row r="295" spans="2:2" x14ac:dyDescent="0.2">
      <c r="B295" s="2"/>
    </row>
    <row r="296" spans="2:2" x14ac:dyDescent="0.2">
      <c r="B296" s="2"/>
    </row>
    <row r="297" spans="2:2" x14ac:dyDescent="0.2">
      <c r="B297" s="2"/>
    </row>
    <row r="298" spans="2:2" x14ac:dyDescent="0.2">
      <c r="B298" s="2"/>
    </row>
    <row r="299" spans="2:2" x14ac:dyDescent="0.2">
      <c r="B299" s="2"/>
    </row>
    <row r="300" spans="2:2" x14ac:dyDescent="0.2">
      <c r="B300" s="2"/>
    </row>
    <row r="301" spans="2:2" x14ac:dyDescent="0.2">
      <c r="B301" s="2"/>
    </row>
    <row r="302" spans="2:2" x14ac:dyDescent="0.2">
      <c r="B302" s="2"/>
    </row>
    <row r="303" spans="2:2" x14ac:dyDescent="0.2">
      <c r="B303" s="2"/>
    </row>
    <row r="304" spans="2:2" x14ac:dyDescent="0.2">
      <c r="B304" s="2"/>
    </row>
    <row r="305" spans="2:2" x14ac:dyDescent="0.2">
      <c r="B305" s="2"/>
    </row>
    <row r="306" spans="2:2" x14ac:dyDescent="0.2">
      <c r="B306" s="2"/>
    </row>
    <row r="307" spans="2:2" x14ac:dyDescent="0.2">
      <c r="B307" s="2"/>
    </row>
    <row r="308" spans="2:2" x14ac:dyDescent="0.2">
      <c r="B308" s="2"/>
    </row>
    <row r="309" spans="2:2" x14ac:dyDescent="0.2">
      <c r="B309" s="2"/>
    </row>
    <row r="310" spans="2:2" x14ac:dyDescent="0.2">
      <c r="B310" s="2"/>
    </row>
    <row r="311" spans="2:2" x14ac:dyDescent="0.2">
      <c r="B311" s="2"/>
    </row>
    <row r="312" spans="2:2" x14ac:dyDescent="0.2">
      <c r="B312" s="2"/>
    </row>
    <row r="313" spans="2:2" x14ac:dyDescent="0.2">
      <c r="B313" s="2"/>
    </row>
    <row r="314" spans="2:2" x14ac:dyDescent="0.2">
      <c r="B314" s="2"/>
    </row>
    <row r="315" spans="2:2" x14ac:dyDescent="0.2">
      <c r="B315" s="2"/>
    </row>
    <row r="316" spans="2:2" x14ac:dyDescent="0.2">
      <c r="B316" s="2"/>
    </row>
    <row r="317" spans="2:2" x14ac:dyDescent="0.2">
      <c r="B317" s="2"/>
    </row>
    <row r="318" spans="2:2" x14ac:dyDescent="0.2">
      <c r="B318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Citation</vt:lpstr>
      <vt:lpstr>Teno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Romero</dc:creator>
  <cp:lastModifiedBy>Jamie Farquharson</cp:lastModifiedBy>
  <dcterms:created xsi:type="dcterms:W3CDTF">2020-06-13T19:51:21Z</dcterms:created>
  <dcterms:modified xsi:type="dcterms:W3CDTF">2024-01-30T02:34:21Z</dcterms:modified>
</cp:coreProperties>
</file>